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5281" windowWidth="15480" windowHeight="9195" tabRatio="913" firstSheet="7" activeTab="16"/>
  </bookViews>
  <sheets>
    <sheet name="R1_Junioren" sheetId="1" r:id="rId1"/>
    <sheet name="R2_Jugend" sheetId="2" r:id="rId2"/>
    <sheet name="R3_Senioren" sheetId="3" r:id="rId3"/>
    <sheet name="R4_Frauen" sheetId="4" r:id="rId4"/>
    <sheet name="R5_Schüler" sheetId="5" r:id="rId5"/>
    <sheet name="R6_U11_U13" sheetId="6" r:id="rId6"/>
    <sheet name="R7_Jedermann" sheetId="7" r:id="rId7"/>
    <sheet name="R8_ABC-Klasse" sheetId="8" r:id="rId8"/>
    <sheet name="Anzahl" sheetId="9" r:id="rId9"/>
    <sheet name="R1_Ergebnis" sheetId="10" r:id="rId10"/>
    <sheet name="R2_Ergebnis" sheetId="11" r:id="rId11"/>
    <sheet name="R3_Ergebnis" sheetId="12" r:id="rId12"/>
    <sheet name="R4_Ergebnis" sheetId="13" r:id="rId13"/>
    <sheet name="R5_Ergebnis" sheetId="14" r:id="rId14"/>
    <sheet name="R6_Ergebnis" sheetId="15" r:id="rId15"/>
    <sheet name="R7_Ergebnis" sheetId="16" r:id="rId16"/>
    <sheet name="R8_Ergebnis" sheetId="17" r:id="rId17"/>
  </sheets>
  <definedNames>
    <definedName name="_xlnm.Print_Area" localSheetId="9">'R1_Ergebnis'!$A$1:$F$41</definedName>
    <definedName name="_xlnm.Print_Area" localSheetId="0">'R1_Junioren'!$A$1:$G$79</definedName>
    <definedName name="_xlnm.Print_Area" localSheetId="10">'R2_Ergebnis'!$A$1:$F$109</definedName>
    <definedName name="_xlnm.Print_Area" localSheetId="1">'R2_Jugend'!$A$1:$G$46</definedName>
    <definedName name="_xlnm.Print_Area" localSheetId="11">'R3_Ergebnis'!$A$1:$H$120</definedName>
    <definedName name="_xlnm.Print_Area" localSheetId="2">'R3_Senioren'!$A$1:$G$77</definedName>
    <definedName name="_xlnm.Print_Area" localSheetId="12">'R4_Ergebnis'!$A$1:$H$123</definedName>
    <definedName name="_xlnm.Print_Area" localSheetId="3">'R4_Frauen'!$A$1:$H$56</definedName>
    <definedName name="_xlnm.Print_Area" localSheetId="13">'R5_Ergebnis'!$A$1:$E$36</definedName>
    <definedName name="_xlnm.Print_Area" localSheetId="4">'R5_Schüler'!$A$1:$G$38</definedName>
    <definedName name="_xlnm.Print_Area" localSheetId="14">'R6_Ergebnis'!$A$1:$F$43</definedName>
    <definedName name="_xlnm.Print_Area" localSheetId="5">'R6_U11_U13'!$A$1:$E$48</definedName>
    <definedName name="_xlnm.Print_Area" localSheetId="15">'R7_Ergebnis'!$A$1:$F$36</definedName>
    <definedName name="_xlnm.Print_Area" localSheetId="6">'R7_Jedermann'!$A$1:$H$49</definedName>
    <definedName name="_xlnm.Print_Area" localSheetId="7">'R8_ABC-Klasse'!$A$1:$H$165</definedName>
    <definedName name="_xlnm.Print_Area" localSheetId="16">'R8_Ergebnis'!$A$1:$H$204</definedName>
    <definedName name="_xlnm.Print_Titles" localSheetId="9">'R1_Ergebnis'!$6:$6</definedName>
    <definedName name="_xlnm.Print_Titles" localSheetId="0">'R1_Junioren'!$1:$6</definedName>
    <definedName name="_xlnm.Print_Titles" localSheetId="10">'R2_Ergebnis'!$6:$6</definedName>
    <definedName name="_xlnm.Print_Titles" localSheetId="1">'R2_Jugend'!$1:$6</definedName>
    <definedName name="_xlnm.Print_Titles" localSheetId="11">'R3_Ergebnis'!$6:$6</definedName>
    <definedName name="_xlnm.Print_Titles" localSheetId="2">'R3_Senioren'!$1:$6</definedName>
    <definedName name="_xlnm.Print_Titles" localSheetId="12">'R4_Ergebnis'!$6:$6</definedName>
    <definedName name="_xlnm.Print_Titles" localSheetId="3">'R4_Frauen'!$1:$6</definedName>
    <definedName name="_xlnm.Print_Titles" localSheetId="4">'R5_Schüler'!$1:$6</definedName>
    <definedName name="_xlnm.Print_Titles" localSheetId="5">'R6_U11_U13'!$1:$6</definedName>
    <definedName name="_xlnm.Print_Titles" localSheetId="15">'R7_Ergebnis'!$6:$6</definedName>
    <definedName name="_xlnm.Print_Titles" localSheetId="6">'R7_Jedermann'!$1:$6</definedName>
    <definedName name="_xlnm.Print_Titles" localSheetId="7">'R8_ABC-Klasse'!$1:$6</definedName>
    <definedName name="_xlnm.Print_Titles" localSheetId="16">'R8_Ergebnis'!$6:$6</definedName>
    <definedName name="HTML_CodePage" hidden="1">1252</definedName>
    <definedName name="HTML_Control" localSheetId="0" hidden="1">{"'Ergebnis Sch?ler'!$A$5:$F$43"}</definedName>
    <definedName name="HTML_Control" localSheetId="1" hidden="1">{"'Ergebnis Sch?ler'!$A$5:$F$43"}</definedName>
    <definedName name="HTML_Control" localSheetId="3" hidden="1">{"'Ergebnis Sch?ler'!$A$5:$F$43"}</definedName>
    <definedName name="HTML_Control" localSheetId="4" hidden="1">{"'Ergebnis Sch?ler'!$A$5:$F$43"}</definedName>
    <definedName name="HTML_Control" localSheetId="5" hidden="1">{"'Ergebnis Sch?ler'!$A$5:$F$43"}</definedName>
    <definedName name="HTML_Control" localSheetId="6" hidden="1">{"'Ergebnis Sch?ler'!$A$5:$F$43"}</definedName>
    <definedName name="HTML_Control" localSheetId="7" hidden="1">{"'Ergebnis Sch?ler'!$A$5:$F$43"}</definedName>
    <definedName name="HTML_Control" hidden="1">{"'Ergebnis Sch?ler'!$A$5:$F$43"}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"F:\rspvde\vp\2000\erg_sch.htm"</definedName>
    <definedName name="HTML_PathTemplate" hidden="1">"F:\rspvde\vp\2000\erg_sch.htm"</definedName>
    <definedName name="CRITERIA" localSheetId="3">'R4_Frauen'!#REF!</definedName>
  </definedNames>
  <calcPr fullCalcOnLoad="1"/>
</workbook>
</file>

<file path=xl/sharedStrings.xml><?xml version="1.0" encoding="utf-8"?>
<sst xmlns="http://schemas.openxmlformats.org/spreadsheetml/2006/main" count="1844" uniqueCount="909">
  <si>
    <t>Radsportverein 1906 Schwenningen e.V.</t>
  </si>
  <si>
    <t>Rennen 1</t>
  </si>
  <si>
    <t>Startliste</t>
  </si>
  <si>
    <t>Platz</t>
  </si>
  <si>
    <t>Nr.</t>
  </si>
  <si>
    <t>Verein</t>
  </si>
  <si>
    <t>Zeit</t>
  </si>
  <si>
    <t>Rennen 2</t>
  </si>
  <si>
    <t>Junioren</t>
  </si>
  <si>
    <t>Rennen 3</t>
  </si>
  <si>
    <t>Jugend</t>
  </si>
  <si>
    <t>Name</t>
  </si>
  <si>
    <t>Rennen 4</t>
  </si>
  <si>
    <t>Senioren</t>
  </si>
  <si>
    <t>Klasse</t>
  </si>
  <si>
    <t>Rennen 5</t>
  </si>
  <si>
    <t>Rennen 6</t>
  </si>
  <si>
    <t>Rennen 7</t>
  </si>
  <si>
    <t>U11/U13</t>
  </si>
  <si>
    <t>2 Rd
13 km</t>
  </si>
  <si>
    <t>Schüler</t>
  </si>
  <si>
    <t>4 Rd
26 km</t>
  </si>
  <si>
    <t>Frauen/Jun./Jug.weibl.</t>
  </si>
  <si>
    <t>Anzahl</t>
  </si>
  <si>
    <t>Zahl der Fahrer</t>
  </si>
  <si>
    <t>Rennen</t>
  </si>
  <si>
    <t>Frauen</t>
  </si>
  <si>
    <t>U11_U13</t>
  </si>
  <si>
    <t>Summe</t>
  </si>
  <si>
    <t>LBS-Cup</t>
  </si>
  <si>
    <t>Schüler U15</t>
  </si>
  <si>
    <t xml:space="preserve">Startnr. </t>
  </si>
  <si>
    <t xml:space="preserve">Mannschaft </t>
  </si>
  <si>
    <t>Nachname</t>
  </si>
  <si>
    <t>Vorname</t>
  </si>
  <si>
    <t>ABC-Klasse</t>
  </si>
  <si>
    <t>7 Rd
45,5 km</t>
  </si>
  <si>
    <t>11:50 Uhr</t>
  </si>
  <si>
    <t>7:00 Uhr</t>
  </si>
  <si>
    <t>Männer ABC</t>
  </si>
  <si>
    <t>20 Rd
130 km</t>
  </si>
  <si>
    <t>Schwarz-Weiss</t>
  </si>
  <si>
    <t>Schwarz-weiss</t>
  </si>
  <si>
    <t>blau-weiß</t>
  </si>
  <si>
    <t>blau-gelb</t>
  </si>
  <si>
    <t>schwarz-gelb</t>
  </si>
  <si>
    <t>KED-Gonso-Ba-Wü-Liga</t>
  </si>
  <si>
    <t>LBS-Cup, Ba-Wü-Liga</t>
  </si>
  <si>
    <t>LBS-Cup Ba-Wü-Liga</t>
  </si>
  <si>
    <t>Hanebeck</t>
  </si>
  <si>
    <t>Tobias</t>
  </si>
  <si>
    <t>Kauz</t>
  </si>
  <si>
    <t>Moritz</t>
  </si>
  <si>
    <t>Schill</t>
  </si>
  <si>
    <t>Marius</t>
  </si>
  <si>
    <t>RSG Ludwigsburg</t>
  </si>
  <si>
    <t>Jonas</t>
  </si>
  <si>
    <t>Vogt</t>
  </si>
  <si>
    <t>Dennis</t>
  </si>
  <si>
    <t>RSC Schönaich</t>
  </si>
  <si>
    <t>RSpV Schwenningen</t>
  </si>
  <si>
    <t>Schmidt</t>
  </si>
  <si>
    <t>Samuel</t>
  </si>
  <si>
    <t>RWV Wendelsheim</t>
  </si>
  <si>
    <t>Luhr</t>
  </si>
  <si>
    <t>Lukas</t>
  </si>
  <si>
    <t>RSC Friesenheim</t>
  </si>
  <si>
    <t>Jakob</t>
  </si>
  <si>
    <t>Seif</t>
  </si>
  <si>
    <t>RSC Biberach</t>
  </si>
  <si>
    <t>Takacs</t>
  </si>
  <si>
    <t>RV Empfingen</t>
  </si>
  <si>
    <t>Michael</t>
  </si>
  <si>
    <t>TSG Leutkirch</t>
  </si>
  <si>
    <t>Hassler</t>
  </si>
  <si>
    <t>Dominik</t>
  </si>
  <si>
    <t>Kegreiß</t>
  </si>
  <si>
    <t>Valentin</t>
  </si>
  <si>
    <t>Krohmer</t>
  </si>
  <si>
    <t>Max</t>
  </si>
  <si>
    <t>Alexander</t>
  </si>
  <si>
    <t>Adrian</t>
  </si>
  <si>
    <t>Maximilian</t>
  </si>
  <si>
    <t>Patrick</t>
  </si>
  <si>
    <t>Egle</t>
  </si>
  <si>
    <t>Fabian</t>
  </si>
  <si>
    <t>Sandhofer</t>
  </si>
  <si>
    <t>Arne</t>
  </si>
  <si>
    <t>Johannes</t>
  </si>
  <si>
    <t>Daniel</t>
  </si>
  <si>
    <t>Florian</t>
  </si>
  <si>
    <t>Müller</t>
  </si>
  <si>
    <t>Manuel</t>
  </si>
  <si>
    <t>Andre</t>
  </si>
  <si>
    <t>Backofen</t>
  </si>
  <si>
    <t>Andreas</t>
  </si>
  <si>
    <t>Winter</t>
  </si>
  <si>
    <t>Laurin</t>
  </si>
  <si>
    <t>Redmers</t>
  </si>
  <si>
    <t>Simon</t>
  </si>
  <si>
    <t>Schneider</t>
  </si>
  <si>
    <t>Philipp</t>
  </si>
  <si>
    <t>Christian</t>
  </si>
  <si>
    <t>VC Singen</t>
  </si>
  <si>
    <t>Petruschke</t>
  </si>
  <si>
    <t>Elias</t>
  </si>
  <si>
    <t>RC Villingen</t>
  </si>
  <si>
    <t>Backenstos</t>
  </si>
  <si>
    <t>RSV Ellmendingen</t>
  </si>
  <si>
    <t>Matthias</t>
  </si>
  <si>
    <t>RSV Wyhl</t>
  </si>
  <si>
    <t>RSG Heilbronn</t>
  </si>
  <si>
    <t>Bertschinger</t>
  </si>
  <si>
    <t>Raphael</t>
  </si>
  <si>
    <t>Fahl</t>
  </si>
  <si>
    <t>Jan</t>
  </si>
  <si>
    <t>Renner</t>
  </si>
  <si>
    <t>Denis</t>
  </si>
  <si>
    <t>Felix</t>
  </si>
  <si>
    <t>Frank</t>
  </si>
  <si>
    <t>Fath</t>
  </si>
  <si>
    <t>TWS Energieteam</t>
  </si>
  <si>
    <t>Roman</t>
  </si>
  <si>
    <t>Markus</t>
  </si>
  <si>
    <t>Hempfer</t>
  </si>
  <si>
    <t>Martin</t>
  </si>
  <si>
    <t>Stemmer</t>
  </si>
  <si>
    <t>Menzel</t>
  </si>
  <si>
    <t>Gregor</t>
  </si>
  <si>
    <t>Balle</t>
  </si>
  <si>
    <t>Petzold</t>
  </si>
  <si>
    <t>MRSC Ottenbach</t>
  </si>
  <si>
    <t>Gassner</t>
  </si>
  <si>
    <t>Jürgen</t>
  </si>
  <si>
    <t>Meyer-Keller</t>
  </si>
  <si>
    <t>Gunnar</t>
  </si>
  <si>
    <t>Pfeffer</t>
  </si>
  <si>
    <t>Kilian</t>
  </si>
  <si>
    <t>Rogler</t>
  </si>
  <si>
    <t>Rolf</t>
  </si>
  <si>
    <t>Marcus</t>
  </si>
  <si>
    <t>Sascha</t>
  </si>
  <si>
    <t>Disch</t>
  </si>
  <si>
    <t>Dols</t>
  </si>
  <si>
    <t>Karl</t>
  </si>
  <si>
    <t>Kusch</t>
  </si>
  <si>
    <t>Emanuel</t>
  </si>
  <si>
    <t>Öschger</t>
  </si>
  <si>
    <t>Weber</t>
  </si>
  <si>
    <t>Marcel</t>
  </si>
  <si>
    <t>Bopp</t>
  </si>
  <si>
    <t>Ralf</t>
  </si>
  <si>
    <t>Reichert</t>
  </si>
  <si>
    <t>TSV Betzingen</t>
  </si>
  <si>
    <t>RSV Öschelbronn</t>
  </si>
  <si>
    <t>Christopher</t>
  </si>
  <si>
    <t>Robert</t>
  </si>
  <si>
    <t>Jonathan</t>
  </si>
  <si>
    <t>Bock</t>
  </si>
  <si>
    <t>Haug</t>
  </si>
  <si>
    <t>Luisa</t>
  </si>
  <si>
    <t>Kathrin</t>
  </si>
  <si>
    <t>Meizer</t>
  </si>
  <si>
    <t>Stefanie</t>
  </si>
  <si>
    <t>Rebmann</t>
  </si>
  <si>
    <t>Jasmin</t>
  </si>
  <si>
    <t>RVC Reute</t>
  </si>
  <si>
    <t>Bernhard</t>
  </si>
  <si>
    <t>Lydia</t>
  </si>
  <si>
    <t>Lorch</t>
  </si>
  <si>
    <t>Dorothee</t>
  </si>
  <si>
    <t>Scharbach</t>
  </si>
  <si>
    <t>Sarah</t>
  </si>
  <si>
    <t>Koch</t>
  </si>
  <si>
    <t>Vivian</t>
  </si>
  <si>
    <t>RMSV Wittnau</t>
  </si>
  <si>
    <t>Tanja</t>
  </si>
  <si>
    <t>Schönegg</t>
  </si>
  <si>
    <t>Lisa</t>
  </si>
  <si>
    <t>Farr</t>
  </si>
  <si>
    <t>Franziska</t>
  </si>
  <si>
    <t>Heidenreich</t>
  </si>
  <si>
    <t>Franka</t>
  </si>
  <si>
    <t>Waldhoff</t>
  </si>
  <si>
    <t>Leonie</t>
  </si>
  <si>
    <t>RV Kirrlach</t>
  </si>
  <si>
    <t>Senior 2</t>
  </si>
  <si>
    <t>Radsport Team Lutz</t>
  </si>
  <si>
    <t>KMO Cycling Master Team</t>
  </si>
  <si>
    <t>Senior 3</t>
  </si>
  <si>
    <t>SF Lauffen</t>
  </si>
  <si>
    <t>Senior 4</t>
  </si>
  <si>
    <t>Grün-Weiss</t>
  </si>
  <si>
    <t>RV Stegen</t>
  </si>
  <si>
    <t>Elena</t>
  </si>
  <si>
    <t>Andrea</t>
  </si>
  <si>
    <t>Pascal</t>
  </si>
  <si>
    <t>Peter</t>
  </si>
  <si>
    <t>Werner</t>
  </si>
  <si>
    <t>Burkhardt</t>
  </si>
  <si>
    <t>RSV Tailfingen</t>
  </si>
  <si>
    <t>KJC Ravensburg</t>
  </si>
  <si>
    <t>Jugend  U17</t>
  </si>
  <si>
    <t>Junioren U19</t>
  </si>
  <si>
    <t>Schüler  U11/13</t>
  </si>
  <si>
    <t>Keller</t>
  </si>
  <si>
    <t>Stefan</t>
  </si>
  <si>
    <t>Lienert</t>
  </si>
  <si>
    <t>Thomas</t>
  </si>
  <si>
    <t>Ulrich</t>
  </si>
  <si>
    <t>RSG Zollern-Alb</t>
  </si>
  <si>
    <t>Pfau</t>
  </si>
  <si>
    <t>Thiel</t>
  </si>
  <si>
    <t>Wagner</t>
  </si>
  <si>
    <t>Büchler</t>
  </si>
  <si>
    <t>Katja</t>
  </si>
  <si>
    <t>Transp.</t>
  </si>
  <si>
    <t>RSV Geislingen</t>
  </si>
  <si>
    <t>Brian</t>
  </si>
  <si>
    <t>Jedermann</t>
  </si>
  <si>
    <t>Der Große VOLVO-Preis 2012</t>
  </si>
  <si>
    <t>10 Rd
65 km</t>
  </si>
  <si>
    <t>7:03 Uhr</t>
  </si>
  <si>
    <t>8 Rd.
52 km</t>
  </si>
  <si>
    <t>8:45 Uhr</t>
  </si>
  <si>
    <t>10:00 Uhr</t>
  </si>
  <si>
    <t>11:00 Uhr</t>
  </si>
  <si>
    <t>11:13 Uhr</t>
  </si>
  <si>
    <t>Stadtmeisterschaft VS</t>
  </si>
  <si>
    <t>Rennen 8</t>
  </si>
  <si>
    <t>13:10 Uhr</t>
  </si>
  <si>
    <t>RSV OG-Fessenbach</t>
  </si>
  <si>
    <t xml:space="preserve">RSC Friesenheim </t>
  </si>
  <si>
    <t>RSV Eichstetten</t>
  </si>
  <si>
    <t>RSV "Schwalbe" Ellmendingen</t>
  </si>
  <si>
    <t xml:space="preserve">Engel </t>
  </si>
  <si>
    <t xml:space="preserve">Feyrer </t>
  </si>
  <si>
    <t>Henke</t>
  </si>
  <si>
    <t>Rustler</t>
  </si>
  <si>
    <t xml:space="preserve">Jens </t>
  </si>
  <si>
    <t>Faustinelli</t>
  </si>
  <si>
    <t>VC Singen Hohentwiel</t>
  </si>
  <si>
    <t>1. RV Stuttgardia Stuttgart 1886 e.V.</t>
  </si>
  <si>
    <t>Schmid</t>
  </si>
  <si>
    <t>Paul-Emil</t>
  </si>
  <si>
    <t>2. RV Stuttgardia Stuttgart 1886 e.V.</t>
  </si>
  <si>
    <t>Augenstein</t>
  </si>
  <si>
    <t>Uwe</t>
  </si>
  <si>
    <t xml:space="preserve">TSG 1847 Leutkirch e.V. </t>
  </si>
  <si>
    <t>RC 1886 Villingen</t>
  </si>
  <si>
    <t>RSG Zollern-Alb ' 82 Albstadt e.V.</t>
  </si>
  <si>
    <t xml:space="preserve">Schönfeld </t>
  </si>
  <si>
    <t xml:space="preserve">Dominik </t>
  </si>
  <si>
    <t>Schwitzer</t>
  </si>
  <si>
    <t>RVC-Reute</t>
  </si>
  <si>
    <t>Thaller</t>
  </si>
  <si>
    <t>Treubel</t>
  </si>
  <si>
    <t>RC Pfullendorf 1896 e.V.</t>
  </si>
  <si>
    <t>Eberhard-Fonseca</t>
  </si>
  <si>
    <t>VC Singen Honentwiel</t>
  </si>
  <si>
    <t>Team</t>
  </si>
  <si>
    <t>RV Pfeil Plattenhardt</t>
  </si>
  <si>
    <t>Pfeil Plattenhardt</t>
  </si>
  <si>
    <t>Senior 2 C</t>
  </si>
  <si>
    <t>Richert</t>
  </si>
  <si>
    <t>Willi</t>
  </si>
  <si>
    <t>Hans-Joachim</t>
  </si>
  <si>
    <t>Radsportkreis Zollern-Eyach</t>
  </si>
  <si>
    <t>Bohnenberger</t>
  </si>
  <si>
    <t>Gunter</t>
  </si>
  <si>
    <t>Bossenmaier</t>
  </si>
  <si>
    <t>Wolfgang</t>
  </si>
  <si>
    <t>Brenner</t>
  </si>
  <si>
    <t>RV Ostdorf</t>
  </si>
  <si>
    <t>Köberle</t>
  </si>
  <si>
    <t>Reinhold</t>
  </si>
  <si>
    <t>RV 1898 Kirrlach</t>
  </si>
  <si>
    <t>Mohr</t>
  </si>
  <si>
    <t>Schmitteckert</t>
  </si>
  <si>
    <t>Starzl</t>
  </si>
  <si>
    <t>Rupp</t>
  </si>
  <si>
    <t>Joachim</t>
  </si>
  <si>
    <t>RV Adler Empfingen</t>
  </si>
  <si>
    <t>Beha</t>
  </si>
  <si>
    <t>Freundeskreis Uphill Friedrichshafen</t>
  </si>
  <si>
    <t>Gerhard</t>
  </si>
  <si>
    <t>Camuffo</t>
  </si>
  <si>
    <t>Domenico</t>
  </si>
  <si>
    <t xml:space="preserve">Feilhauer </t>
  </si>
  <si>
    <t>Jochen</t>
  </si>
  <si>
    <t xml:space="preserve">Hahn </t>
  </si>
  <si>
    <t>Haßler</t>
  </si>
  <si>
    <t>RV Viktoria Niedereschach</t>
  </si>
  <si>
    <t>Lang</t>
  </si>
  <si>
    <t>Karsten</t>
  </si>
  <si>
    <t>Schulz</t>
  </si>
  <si>
    <t>Spiesz</t>
  </si>
  <si>
    <t>RSV Schwalbe Ellmendingen</t>
  </si>
  <si>
    <t>Geisler</t>
  </si>
  <si>
    <t>Lutz</t>
  </si>
  <si>
    <t>RSV Seerose Friedrichshafen e.V.</t>
  </si>
  <si>
    <t>Hinz</t>
  </si>
  <si>
    <t>Team Albstadt_werke-Belenus-Interstuhl-Solvis</t>
  </si>
  <si>
    <t>TSV Kressbronn</t>
  </si>
  <si>
    <t>Sandra</t>
  </si>
  <si>
    <t>RSV Stuttgart-Vaihingen</t>
  </si>
  <si>
    <t>Team Stuttgart</t>
  </si>
  <si>
    <t>Häußler</t>
  </si>
  <si>
    <t>Gunda</t>
  </si>
  <si>
    <t>Team Vita Classica</t>
  </si>
  <si>
    <t>Velo Club Singen</t>
  </si>
  <si>
    <t>RSV Ebringen</t>
  </si>
  <si>
    <t>Edelmann</t>
  </si>
  <si>
    <t>Nappa</t>
  </si>
  <si>
    <t>Giulia</t>
  </si>
  <si>
    <t>Pia</t>
  </si>
  <si>
    <t>VC Hohentwiel Singen</t>
  </si>
  <si>
    <t>U19 w</t>
  </si>
  <si>
    <t>Stuttgardia</t>
  </si>
  <si>
    <t xml:space="preserve">Hempfer </t>
  </si>
  <si>
    <t>U17 w</t>
  </si>
  <si>
    <t>Breitenfellner</t>
  </si>
  <si>
    <t>Isabell</t>
  </si>
  <si>
    <t xml:space="preserve">Beck </t>
  </si>
  <si>
    <t xml:space="preserve">Steffen </t>
  </si>
  <si>
    <t>TSV-Schmiden</t>
  </si>
  <si>
    <t>activity-racing-team</t>
  </si>
  <si>
    <t>C</t>
  </si>
  <si>
    <t xml:space="preserve">Hofbauer </t>
  </si>
  <si>
    <t xml:space="preserve">Rolf </t>
  </si>
  <si>
    <t>B</t>
  </si>
  <si>
    <t>Kohlross</t>
  </si>
  <si>
    <t>A</t>
  </si>
  <si>
    <t xml:space="preserve">Melchin </t>
  </si>
  <si>
    <t>Sandro</t>
  </si>
  <si>
    <t>Elite</t>
  </si>
  <si>
    <t>Elite U23</t>
  </si>
  <si>
    <t>Radsport Team Kraichgau e.V.</t>
  </si>
  <si>
    <t>Regionalteam "Kraichgau-Karlsruhe"</t>
  </si>
  <si>
    <t>U23-C</t>
  </si>
  <si>
    <t>RSV Concordia 1920 Forchheim e.V.</t>
  </si>
  <si>
    <t>Team Ebnet/Wolfi's Bike Shop</t>
  </si>
  <si>
    <t>Fehrenbach</t>
  </si>
  <si>
    <t>RSV "Wanderlust" Ebnet</t>
  </si>
  <si>
    <t>U23</t>
  </si>
  <si>
    <t>Konstantien</t>
  </si>
  <si>
    <t>Riegger</t>
  </si>
  <si>
    <t>Arno</t>
  </si>
  <si>
    <t>1. RV Stuttgardia Stuttgart</t>
  </si>
  <si>
    <t>TEAM ROTHAUS</t>
  </si>
  <si>
    <t>U23–C</t>
  </si>
  <si>
    <t>U23–B</t>
  </si>
  <si>
    <t>Merk</t>
  </si>
  <si>
    <t>Radsport-Team Lutz e. V.</t>
  </si>
  <si>
    <t>RSV Rheinfelden</t>
  </si>
  <si>
    <t>Hill</t>
  </si>
  <si>
    <t xml:space="preserve">Tenbruck </t>
  </si>
  <si>
    <t>U23-A</t>
  </si>
  <si>
    <t>TSV Ellwangen</t>
  </si>
  <si>
    <t>Männer</t>
  </si>
  <si>
    <t>Brommler</t>
  </si>
  <si>
    <t>RSPV Schwenningen</t>
  </si>
  <si>
    <t>RIG Hegau</t>
  </si>
  <si>
    <t>RSC Donaueschingen</t>
  </si>
  <si>
    <t>Team VINER Donaueschingen</t>
  </si>
  <si>
    <t xml:space="preserve">Scherzinger </t>
  </si>
  <si>
    <t>Hetzer</t>
  </si>
  <si>
    <t>RV Pfeil 1905 Magstadt</t>
  </si>
  <si>
    <t xml:space="preserve">Schwartz </t>
  </si>
  <si>
    <t>Hugger</t>
  </si>
  <si>
    <t>Urs</t>
  </si>
  <si>
    <t>RV Niedereschach</t>
  </si>
  <si>
    <t>Hugger   Jan</t>
  </si>
  <si>
    <t>LC  Kayl  Lux</t>
  </si>
  <si>
    <t>Licker</t>
  </si>
  <si>
    <t>Martine</t>
  </si>
  <si>
    <t>Boltz</t>
  </si>
  <si>
    <t>Jennifer</t>
  </si>
  <si>
    <t>LC Kayl  Lux</t>
  </si>
  <si>
    <t>Maler</t>
  </si>
  <si>
    <t>Paul</t>
  </si>
  <si>
    <t>RV Bamlach</t>
  </si>
  <si>
    <t>Team Erdinger Alkoholfrei</t>
  </si>
  <si>
    <t>Liebemann</t>
  </si>
  <si>
    <t>Karl-Heinz</t>
  </si>
  <si>
    <t>Büchner</t>
  </si>
  <si>
    <t>Broghammer</t>
  </si>
  <si>
    <t>RV Sulgen</t>
  </si>
  <si>
    <t>Angelo</t>
  </si>
  <si>
    <t>Rathmann</t>
  </si>
  <si>
    <t>Annette</t>
  </si>
  <si>
    <t>TV Attendorn</t>
  </si>
  <si>
    <t>Dietsche</t>
  </si>
  <si>
    <t>Walz</t>
  </si>
  <si>
    <t>JBS Race Team</t>
  </si>
  <si>
    <t>U23C</t>
  </si>
  <si>
    <t>RSV Forchheim</t>
  </si>
  <si>
    <t>Manger</t>
  </si>
  <si>
    <t>Marlon</t>
  </si>
  <si>
    <t>RSG Eichstetten</t>
  </si>
  <si>
    <t>David</t>
  </si>
  <si>
    <t>Hornecker Simon</t>
  </si>
  <si>
    <t>Rinklin Matheo</t>
  </si>
  <si>
    <t>U13</t>
  </si>
  <si>
    <t>Schulte Richard</t>
  </si>
  <si>
    <t>Hiss Sandra</t>
  </si>
  <si>
    <t>Thiltges</t>
  </si>
  <si>
    <t>Scott</t>
  </si>
  <si>
    <t>Team LG Alzingen LUX</t>
  </si>
  <si>
    <t xml:space="preserve">U23 </t>
  </si>
  <si>
    <t>Aumer</t>
  </si>
  <si>
    <t>Thierry</t>
  </si>
  <si>
    <t>Team LG Alzingen Lux</t>
  </si>
  <si>
    <t>Dostert</t>
  </si>
  <si>
    <t>Steffes</t>
  </si>
  <si>
    <t>Charel</t>
  </si>
  <si>
    <t>Theis</t>
  </si>
  <si>
    <t>Rick</t>
  </si>
  <si>
    <t>Tintinger</t>
  </si>
  <si>
    <t>Steve</t>
  </si>
  <si>
    <t>Scholz</t>
  </si>
  <si>
    <t>Walter</t>
  </si>
  <si>
    <t>S 3</t>
  </si>
  <si>
    <t>Verga</t>
  </si>
  <si>
    <t>Antonio</t>
  </si>
  <si>
    <t>S 4</t>
  </si>
  <si>
    <t>Eistetter Robin</t>
  </si>
  <si>
    <t>RV Durchhausen</t>
  </si>
  <si>
    <t>Erk</t>
  </si>
  <si>
    <t>RC Speyer</t>
  </si>
  <si>
    <t>S2</t>
  </si>
  <si>
    <t>Mild</t>
  </si>
  <si>
    <t>RSV Hofweier</t>
  </si>
  <si>
    <t>Mild Simon</t>
  </si>
  <si>
    <t>Tschinkel</t>
  </si>
  <si>
    <t>Reinert</t>
  </si>
  <si>
    <t>Dudek</t>
  </si>
  <si>
    <t>Alfred</t>
  </si>
  <si>
    <t>S3</t>
  </si>
  <si>
    <t>Baumgärtner Lorenz</t>
  </si>
  <si>
    <t>Eickhoff Ann Katrin</t>
  </si>
  <si>
    <t>Waldhoff Linda</t>
  </si>
  <si>
    <t>Waldhoff Lukas</t>
  </si>
  <si>
    <t>Schönfeld Nicolas</t>
  </si>
  <si>
    <t>U11</t>
  </si>
  <si>
    <t>Waldhoff Lea</t>
  </si>
  <si>
    <t>Theilmann</t>
  </si>
  <si>
    <t>S4</t>
  </si>
  <si>
    <t>Kuntz</t>
  </si>
  <si>
    <t>RV Kandel</t>
  </si>
  <si>
    <t>Louisa</t>
  </si>
  <si>
    <t>Gallus</t>
  </si>
  <si>
    <t>Kay</t>
  </si>
  <si>
    <t>Team Dr. Herzog-SV Hessen</t>
  </si>
  <si>
    <t>Bandura</t>
  </si>
  <si>
    <t>BMC Team Rad Salon</t>
  </si>
  <si>
    <t>Jesse</t>
  </si>
  <si>
    <t>Lysann</t>
  </si>
  <si>
    <t>RC Bellheim</t>
  </si>
  <si>
    <t>Friedolsheim</t>
  </si>
  <si>
    <t>Sebastian</t>
  </si>
  <si>
    <t>Huber</t>
  </si>
  <si>
    <t>Steffen</t>
  </si>
  <si>
    <t>Schempp</t>
  </si>
  <si>
    <t>Eric</t>
  </si>
  <si>
    <t>Brauße Franziska</t>
  </si>
  <si>
    <t>Tourlas Alex</t>
  </si>
  <si>
    <t>Landmann</t>
  </si>
  <si>
    <t>Marc</t>
  </si>
  <si>
    <t>Armbruster</t>
  </si>
  <si>
    <t>Tim</t>
  </si>
  <si>
    <t>Dangel</t>
  </si>
  <si>
    <t>Marcel-Lino</t>
  </si>
  <si>
    <t xml:space="preserve">Koch </t>
  </si>
  <si>
    <t>Benjamin</t>
  </si>
  <si>
    <t>Mayer</t>
  </si>
  <si>
    <t xml:space="preserve">Marcel </t>
  </si>
  <si>
    <t>Walker</t>
  </si>
  <si>
    <t>Herbst Lorenz</t>
  </si>
  <si>
    <t>Herbst</t>
  </si>
  <si>
    <t>Gustav</t>
  </si>
  <si>
    <t>Otto</t>
  </si>
  <si>
    <t>Jahrgang</t>
  </si>
  <si>
    <t>Hesselbarth</t>
  </si>
  <si>
    <t>Racing Students</t>
  </si>
  <si>
    <t>Leppert</t>
  </si>
  <si>
    <t>Lägeler</t>
  </si>
  <si>
    <t>Obländer</t>
  </si>
  <si>
    <t>Ries</t>
  </si>
  <si>
    <t>Rinker</t>
  </si>
  <si>
    <t>Schmieg</t>
  </si>
  <si>
    <t>Veit</t>
  </si>
  <si>
    <t>Kurrle</t>
  </si>
  <si>
    <t>Team Passione Bici-DeRosa</t>
  </si>
  <si>
    <t>Von Coelln</t>
  </si>
  <si>
    <t>Einhaus Frederik</t>
  </si>
  <si>
    <t>Annabell</t>
  </si>
  <si>
    <t>VFL Pfullingen</t>
  </si>
  <si>
    <t>Firnkorn</t>
  </si>
  <si>
    <t>Filipp</t>
  </si>
  <si>
    <t>Fußnegger</t>
  </si>
  <si>
    <t>Lentz</t>
  </si>
  <si>
    <t>Achtenhagen</t>
  </si>
  <si>
    <t>Jörg</t>
  </si>
  <si>
    <t>Trumheller</t>
  </si>
  <si>
    <t>Firnkorn Kathrin-Doris</t>
  </si>
  <si>
    <t>Dutty</t>
  </si>
  <si>
    <t>Nico</t>
  </si>
  <si>
    <t>Feger</t>
  </si>
  <si>
    <t>Stehle</t>
  </si>
  <si>
    <t>Klaus</t>
  </si>
  <si>
    <t>Schäfer</t>
  </si>
  <si>
    <t>Axel</t>
  </si>
  <si>
    <t>Sägesser</t>
  </si>
  <si>
    <t>bigla cycling team</t>
  </si>
  <si>
    <t xml:space="preserve">Weiss </t>
  </si>
  <si>
    <t>Martina</t>
  </si>
  <si>
    <t>Hranaiova</t>
  </si>
  <si>
    <t>Katarina</t>
  </si>
  <si>
    <t>Hanselmann</t>
  </si>
  <si>
    <t>Nicole</t>
  </si>
  <si>
    <t>Janine</t>
  </si>
  <si>
    <t>Baur</t>
  </si>
  <si>
    <t>Caroline</t>
  </si>
  <si>
    <t>RV Holzhausen</t>
  </si>
  <si>
    <t>Fleig Fabian</t>
  </si>
  <si>
    <t>Flaig</t>
  </si>
  <si>
    <t>Möller</t>
  </si>
  <si>
    <t>Nick</t>
  </si>
  <si>
    <t>Team Roadsign-Brothers-Bikes</t>
  </si>
  <si>
    <t>Riedle</t>
  </si>
  <si>
    <t>Denz</t>
  </si>
  <si>
    <t>VBC Waldshut-Tiengen</t>
  </si>
  <si>
    <t>Timo</t>
  </si>
  <si>
    <t>Angst</t>
  </si>
  <si>
    <t>RV Wilflingen</t>
  </si>
  <si>
    <t>Rau</t>
  </si>
  <si>
    <t>Sonja</t>
  </si>
  <si>
    <t>Team Bike-Aid</t>
  </si>
  <si>
    <t>Kupper</t>
  </si>
  <si>
    <t>Heinz</t>
  </si>
  <si>
    <t>RIG Freiburg</t>
  </si>
  <si>
    <t>Madlener</t>
  </si>
  <si>
    <t>Marquardt Manuel</t>
  </si>
  <si>
    <t>Marquardt Thomas</t>
  </si>
  <si>
    <t>Glaubitz</t>
  </si>
  <si>
    <t>BQ Cycling Team</t>
  </si>
  <si>
    <t>Heller</t>
  </si>
  <si>
    <t>Marco</t>
  </si>
  <si>
    <t>Matthey</t>
  </si>
  <si>
    <t>Nadege</t>
  </si>
  <si>
    <t>Zeta Cycling Club  CH</t>
  </si>
  <si>
    <t>bigla cycling team CH</t>
  </si>
  <si>
    <t>bigla cycling team  CH</t>
  </si>
  <si>
    <t>Gabriel</t>
  </si>
  <si>
    <t>Selvi</t>
  </si>
  <si>
    <t>Timur</t>
  </si>
  <si>
    <t>Team Bergstrasse</t>
  </si>
  <si>
    <t>Schaar</t>
  </si>
  <si>
    <t>Döring</t>
  </si>
  <si>
    <t>Schreier</t>
  </si>
  <si>
    <t>Stark</t>
  </si>
  <si>
    <t>Dingler</t>
  </si>
  <si>
    <t>Harald</t>
  </si>
  <si>
    <t>Halblitzel</t>
  </si>
  <si>
    <t>RV Magstadt</t>
  </si>
  <si>
    <t>Gummich Matthias</t>
  </si>
  <si>
    <t>Petruschke David</t>
  </si>
  <si>
    <t>Rettig Niklas</t>
  </si>
  <si>
    <t>Wichtrey Dominik</t>
  </si>
  <si>
    <t>Intra</t>
  </si>
  <si>
    <t>RSG Frankfurt</t>
  </si>
  <si>
    <t>Bantel</t>
  </si>
  <si>
    <t>RSV Nattheim</t>
  </si>
  <si>
    <t>Motz</t>
  </si>
  <si>
    <t xml:space="preserve">Rene </t>
  </si>
  <si>
    <t>Ralph</t>
  </si>
  <si>
    <t>Brand</t>
  </si>
  <si>
    <t>RV Kirchentellinsfurt</t>
  </si>
  <si>
    <t>Bubeck Jana</t>
  </si>
  <si>
    <t>Stuttgardia Stuttgart</t>
  </si>
  <si>
    <t>Bubeck Celine</t>
  </si>
  <si>
    <t>Sven</t>
  </si>
  <si>
    <t>De Poel</t>
  </si>
  <si>
    <t>Nationalkader  Schweiz</t>
  </si>
  <si>
    <t>Kunz</t>
  </si>
  <si>
    <t>Cyrill</t>
  </si>
  <si>
    <t>Steiner</t>
  </si>
  <si>
    <t>Studer</t>
  </si>
  <si>
    <t>Altenkamp</t>
  </si>
  <si>
    <t>RSV Vaihingen</t>
  </si>
  <si>
    <t>Bäuerle</t>
  </si>
  <si>
    <t>Schlichenmaier</t>
  </si>
  <si>
    <t>Radsport Rhein Neckar</t>
  </si>
  <si>
    <t>Holtz</t>
  </si>
  <si>
    <t>Team Möbel Ehrmann</t>
  </si>
  <si>
    <t>AC Weinheim</t>
  </si>
  <si>
    <t>Beck</t>
  </si>
  <si>
    <t>Hammes</t>
  </si>
  <si>
    <t>Jooß</t>
  </si>
  <si>
    <t>Verena</t>
  </si>
  <si>
    <t>Roland</t>
  </si>
  <si>
    <t>Genze</t>
  </si>
  <si>
    <t>Schoch</t>
  </si>
  <si>
    <t>Heni</t>
  </si>
  <si>
    <t>Eberwein</t>
  </si>
  <si>
    <t xml:space="preserve">Hans </t>
  </si>
  <si>
    <t>RSV Kartung</t>
  </si>
  <si>
    <t>Steimle</t>
  </si>
  <si>
    <t>Jannik</t>
  </si>
  <si>
    <t>Radsport Kirchheim unter Teck</t>
  </si>
  <si>
    <t>Zwißler</t>
  </si>
  <si>
    <t>Zwißler Julius</t>
  </si>
  <si>
    <t>Zwißler Kolja</t>
  </si>
  <si>
    <t>Villingen-Schwenningen</t>
  </si>
  <si>
    <t>Ohnmacht Nicolai</t>
  </si>
  <si>
    <t>Sopp</t>
  </si>
  <si>
    <t>Sonosan Multipower</t>
  </si>
  <si>
    <t>Stapf</t>
  </si>
  <si>
    <t>Hans Georg</t>
  </si>
  <si>
    <t>Cycling Team Wuppertal</t>
  </si>
  <si>
    <t>Hickl</t>
  </si>
  <si>
    <t>Erwin</t>
  </si>
  <si>
    <t>Schönegg David</t>
  </si>
  <si>
    <t>RU  Wangen</t>
  </si>
  <si>
    <t>Barke</t>
  </si>
  <si>
    <t>RU Wangen</t>
  </si>
  <si>
    <t>Auerbacher</t>
  </si>
  <si>
    <t>Becker</t>
  </si>
  <si>
    <t>Klett Colin</t>
  </si>
  <si>
    <t>RV Wendelsheim</t>
  </si>
  <si>
    <t>Vollmer Magdalena</t>
  </si>
  <si>
    <t>Wolfer Jan</t>
  </si>
  <si>
    <t>Wolfer Sarah</t>
  </si>
  <si>
    <t>Genuit</t>
  </si>
  <si>
    <t>Franz</t>
  </si>
  <si>
    <t>Ravensburg</t>
  </si>
  <si>
    <t>Mauch</t>
  </si>
  <si>
    <t>Schwenningen</t>
  </si>
  <si>
    <t>Süßemilch</t>
  </si>
  <si>
    <t>RSCBiberach</t>
  </si>
  <si>
    <t>Laura</t>
  </si>
  <si>
    <t>RRV Gottmadingen</t>
  </si>
  <si>
    <t>Meier Tobias</t>
  </si>
  <si>
    <t>Haumesser</t>
  </si>
  <si>
    <t>Elisa</t>
  </si>
  <si>
    <t>VC STE Croix En Plaine   FR</t>
  </si>
  <si>
    <t>Hardter</t>
  </si>
  <si>
    <t>Team Texpa Simplon</t>
  </si>
  <si>
    <t>Strölin</t>
  </si>
  <si>
    <t>Annika</t>
  </si>
  <si>
    <t>Achermann</t>
  </si>
  <si>
    <t>Focus Bikes  CH</t>
  </si>
  <si>
    <t>Schütterle</t>
  </si>
  <si>
    <t>Dederichs</t>
  </si>
  <si>
    <t>Volker</t>
  </si>
  <si>
    <t>Seip</t>
  </si>
  <si>
    <t>Svenja</t>
  </si>
  <si>
    <t>U19w</t>
  </si>
  <si>
    <t>Sören</t>
  </si>
  <si>
    <t>Hench</t>
  </si>
  <si>
    <t xml:space="preserve">Christoph </t>
  </si>
  <si>
    <t>Race against Poverty</t>
  </si>
  <si>
    <t>Mörstedt</t>
  </si>
  <si>
    <t>Torsten</t>
  </si>
  <si>
    <t>Zogbaum</t>
  </si>
  <si>
    <t>Stephan</t>
  </si>
  <si>
    <t>Merz</t>
  </si>
  <si>
    <t>Schuler</t>
  </si>
  <si>
    <t>RSF Überlingen</t>
  </si>
  <si>
    <t>Reinbacher</t>
  </si>
  <si>
    <t>Radteam Aichach</t>
  </si>
  <si>
    <t>Zimmer</t>
  </si>
  <si>
    <t xml:space="preserve">Jan </t>
  </si>
  <si>
    <t>Diemer</t>
  </si>
  <si>
    <t>Wawritz</t>
  </si>
  <si>
    <t>Radteam Schmitz Ludwigsburg</t>
  </si>
  <si>
    <t>Rattelmüller</t>
  </si>
  <si>
    <t>RC Herpersdorf</t>
  </si>
  <si>
    <t>Völk</t>
  </si>
  <si>
    <t>Pientschik</t>
  </si>
  <si>
    <t>RMSV Bad Schussenried</t>
  </si>
  <si>
    <t>Sundstedt</t>
  </si>
  <si>
    <t>Craft Rocky Mountain</t>
  </si>
  <si>
    <t>Brauchle</t>
  </si>
  <si>
    <t>Probst Max</t>
  </si>
  <si>
    <t>RV Reute</t>
  </si>
  <si>
    <t>Thaller Patrick</t>
  </si>
  <si>
    <t>Hild Luis</t>
  </si>
  <si>
    <t>Thaller Laura</t>
  </si>
  <si>
    <t>Vollmer</t>
  </si>
  <si>
    <t>Kleinheinz</t>
  </si>
  <si>
    <t>Kurt</t>
  </si>
  <si>
    <t>Mailach</t>
  </si>
  <si>
    <t>Cedric</t>
  </si>
  <si>
    <t>LG Alzingen  LUX</t>
  </si>
  <si>
    <t>Blom</t>
  </si>
  <si>
    <t>Pit</t>
  </si>
  <si>
    <t>Drinkwater</t>
  </si>
  <si>
    <t>Charles</t>
  </si>
  <si>
    <t>Duchamp</t>
  </si>
  <si>
    <t>Nicolas</t>
  </si>
  <si>
    <t>Godart</t>
  </si>
  <si>
    <t>Rees</t>
  </si>
  <si>
    <t>Tom</t>
  </si>
  <si>
    <t>Scheerer</t>
  </si>
  <si>
    <t>Luc</t>
  </si>
  <si>
    <t>Bentz</t>
  </si>
  <si>
    <t>Josy</t>
  </si>
  <si>
    <t>SAF Zeisseng LUX</t>
  </si>
  <si>
    <t>Laurent</t>
  </si>
  <si>
    <t>Geimer</t>
  </si>
  <si>
    <t>Pierre</t>
  </si>
  <si>
    <t>UC Dippach LUX</t>
  </si>
  <si>
    <t>Michels</t>
  </si>
  <si>
    <t>Carier</t>
  </si>
  <si>
    <t>Iara</t>
  </si>
  <si>
    <t>LC Tetange LUX</t>
  </si>
  <si>
    <t>Schreiber</t>
  </si>
  <si>
    <t>Julie</t>
  </si>
  <si>
    <t>Tooltime LUX</t>
  </si>
  <si>
    <t>Merten</t>
  </si>
  <si>
    <t>Alessia</t>
  </si>
  <si>
    <t>VC Belvaux LUX</t>
  </si>
  <si>
    <t>Perschel</t>
  </si>
  <si>
    <t>Maulburg</t>
  </si>
  <si>
    <t>Claßen</t>
  </si>
  <si>
    <t>Stephanie</t>
  </si>
  <si>
    <t>Kratzer</t>
  </si>
  <si>
    <t>Linus</t>
  </si>
  <si>
    <t>Hutt</t>
  </si>
  <si>
    <t>Sauser</t>
  </si>
  <si>
    <t>Rik</t>
  </si>
  <si>
    <t>VAUDE Store Villingen</t>
  </si>
  <si>
    <t>Alborn</t>
  </si>
  <si>
    <t>GD Cycling Sports  CH</t>
  </si>
  <si>
    <t>Kalt</t>
  </si>
  <si>
    <t>Bicycle Adventure.com  CH</t>
  </si>
  <si>
    <t>Freuler</t>
  </si>
  <si>
    <t>Jan-Andre</t>
  </si>
  <si>
    <t>Naldi Plinius</t>
  </si>
  <si>
    <t>RsV Ellmendingen</t>
  </si>
  <si>
    <t>Kreuzberger</t>
  </si>
  <si>
    <t>Straub</t>
  </si>
  <si>
    <t>Janik</t>
  </si>
  <si>
    <t>Schnyder</t>
  </si>
  <si>
    <t>RRZ Goldwurst  CH</t>
  </si>
  <si>
    <t>Strongone</t>
  </si>
  <si>
    <t>Giuseppe</t>
  </si>
  <si>
    <t>Uphill Freunde Friedrichshafen</t>
  </si>
  <si>
    <t>Hatz</t>
  </si>
  <si>
    <t>Dölker</t>
  </si>
  <si>
    <t>Ronny</t>
  </si>
  <si>
    <t>Obersteiner</t>
  </si>
  <si>
    <t>RSC Wiesbaden</t>
  </si>
  <si>
    <t>Andres</t>
  </si>
  <si>
    <t>GS Rufalex  CH</t>
  </si>
  <si>
    <t>Bechter</t>
  </si>
  <si>
    <t>Ramon</t>
  </si>
  <si>
    <t>Furger</t>
  </si>
  <si>
    <t>Hecht</t>
  </si>
  <si>
    <t>Rieder</t>
  </si>
  <si>
    <t>Fahrrad.de Cycling Team</t>
  </si>
  <si>
    <t>Schwager</t>
  </si>
  <si>
    <t>Patricia</t>
  </si>
  <si>
    <t>Team GSD Gestion  CH</t>
  </si>
  <si>
    <t>Yigitkurt</t>
  </si>
  <si>
    <t>Arman</t>
  </si>
  <si>
    <t>Huth</t>
  </si>
  <si>
    <t>Thorsten</t>
  </si>
  <si>
    <t>Bonndorf</t>
  </si>
  <si>
    <t>Geiger</t>
  </si>
  <si>
    <t>Dauchingen</t>
  </si>
  <si>
    <t>Fimpel</t>
  </si>
  <si>
    <t>Heck</t>
  </si>
  <si>
    <t>Bettina</t>
  </si>
  <si>
    <t>Ergebnisliste</t>
  </si>
  <si>
    <t>8 Rd
52 km</t>
  </si>
  <si>
    <t>Jugend U17</t>
  </si>
  <si>
    <t>Mannschaft</t>
  </si>
  <si>
    <t>Schüler U11 / U13</t>
  </si>
  <si>
    <t>Soballa</t>
  </si>
  <si>
    <t>Carl</t>
  </si>
  <si>
    <t>+ 4 Min.</t>
  </si>
  <si>
    <t>+ 5 Min.</t>
  </si>
  <si>
    <t>+ 10:18 Min.</t>
  </si>
  <si>
    <t>+ 3:27 Min.</t>
  </si>
  <si>
    <t>+ 1 Rd.</t>
  </si>
  <si>
    <t>RV Deisslingen</t>
  </si>
  <si>
    <t>Göhring</t>
  </si>
  <si>
    <t>Wilfried</t>
  </si>
  <si>
    <t>Lumbreza</t>
  </si>
  <si>
    <t>Carlos</t>
  </si>
  <si>
    <t>Brotzge</t>
  </si>
  <si>
    <t>VC 1883 Mindelheim</t>
  </si>
  <si>
    <t>Communiqué:</t>
  </si>
  <si>
    <t>Hofstetter</t>
  </si>
  <si>
    <t>Jens Peter</t>
  </si>
  <si>
    <t>Startnr. 57 erhält Verwarnung w. Annahme unerlaubter Führungsarbeit.</t>
  </si>
  <si>
    <t>Cubero</t>
  </si>
  <si>
    <t>Schonwandt</t>
  </si>
  <si>
    <t>Cicliste Barcelona</t>
  </si>
  <si>
    <t>Schädler</t>
  </si>
  <si>
    <t>Amman</t>
  </si>
  <si>
    <t>Kienzler</t>
  </si>
  <si>
    <t>+ 30 sec.</t>
  </si>
  <si>
    <t>RV Concordia 1926 Karbach</t>
  </si>
  <si>
    <t>Breu</t>
  </si>
  <si>
    <t>Denise</t>
  </si>
  <si>
    <t>RMC Beitschwil</t>
  </si>
  <si>
    <t>Wolfer</t>
  </si>
  <si>
    <t>RMV Elgg</t>
  </si>
  <si>
    <t>Kattinger</t>
  </si>
  <si>
    <t>+1:11 Min.</t>
  </si>
  <si>
    <t>+ 1:46 Min.</t>
  </si>
  <si>
    <t>+ 3:47 Min.</t>
  </si>
  <si>
    <t>+ 6:17 Min.</t>
  </si>
  <si>
    <t>DNF</t>
  </si>
  <si>
    <t>+ 4:37 Min.</t>
  </si>
  <si>
    <t>+ 1:11 Min.</t>
  </si>
  <si>
    <t>+ 3:48 Min.</t>
  </si>
  <si>
    <t>+ 04:37 Min.</t>
  </si>
  <si>
    <t>+10:48 Min.</t>
  </si>
  <si>
    <t>+ 9:42 Min.</t>
  </si>
  <si>
    <t>+ 1:40 Min.</t>
  </si>
  <si>
    <t>+ 5:05 Min.</t>
  </si>
  <si>
    <t>+ 9:20 Min</t>
  </si>
  <si>
    <t>+10:40 Min.</t>
  </si>
  <si>
    <t>+ 6:20 Min.</t>
  </si>
  <si>
    <t>+ 7:55 Min.</t>
  </si>
  <si>
    <t>Diego Bechter</t>
  </si>
  <si>
    <t>RMV Schleitheim</t>
  </si>
  <si>
    <t>Margula Adrian</t>
  </si>
  <si>
    <t>Fiek Leopold</t>
  </si>
  <si>
    <t>SC Vöhringen 1893</t>
  </si>
  <si>
    <t>Meiler Martin</t>
  </si>
  <si>
    <t>TSV Oberammergau</t>
  </si>
  <si>
    <t>VC STE Croix En Plaine</t>
  </si>
  <si>
    <t>Kuppler Jennifer</t>
  </si>
  <si>
    <t>RV Edelweiß Mauenheim</t>
  </si>
  <si>
    <t>Boos Benjamin</t>
  </si>
  <si>
    <t>RMSV Mühlhausen</t>
  </si>
  <si>
    <t>Zuger Adrian</t>
  </si>
  <si>
    <t>Boos Maximilian</t>
  </si>
  <si>
    <t>Gabler Marc</t>
  </si>
  <si>
    <t>SSV Ulm 1846</t>
  </si>
  <si>
    <t>Rühle Valentin</t>
  </si>
  <si>
    <t>+1:39 Min.</t>
  </si>
  <si>
    <t>+ 1:00 Min.</t>
  </si>
  <si>
    <t>+ 2:52 Min.</t>
  </si>
  <si>
    <t>+ 5:31 Min.</t>
  </si>
  <si>
    <t>+ 6:54 Min.</t>
  </si>
  <si>
    <t>+ 12:52 Min.</t>
  </si>
  <si>
    <t>Brauße</t>
  </si>
  <si>
    <t>Göppinger</t>
  </si>
  <si>
    <t>Horst-Eckart</t>
  </si>
  <si>
    <t>Villingen</t>
  </si>
  <si>
    <t>Durmus</t>
  </si>
  <si>
    <t>Izzet</t>
  </si>
  <si>
    <t>Pfaffenweiler</t>
  </si>
  <si>
    <t>Viesel</t>
  </si>
  <si>
    <t>Dietmar</t>
  </si>
  <si>
    <t>Burnadingen</t>
  </si>
  <si>
    <t>Otec</t>
  </si>
  <si>
    <t>Kornelia</t>
  </si>
  <si>
    <t>Neubecker</t>
  </si>
  <si>
    <t>Friedrichshafen</t>
  </si>
  <si>
    <t>Waslikowski</t>
  </si>
  <si>
    <t>RSG Offenburg-Fessenbach</t>
  </si>
  <si>
    <t>Ambühl</t>
  </si>
  <si>
    <t>Masein</t>
  </si>
  <si>
    <t>Halder</t>
  </si>
  <si>
    <t>Rotz Racing</t>
  </si>
  <si>
    <t>RV Stuttgardia Stuttgart</t>
  </si>
  <si>
    <t>Deckert</t>
  </si>
  <si>
    <t>Benning</t>
  </si>
  <si>
    <t>Athletik Club 1892 Weiher</t>
  </si>
  <si>
    <t>Wälzlen</t>
  </si>
  <si>
    <t>Marx</t>
  </si>
  <si>
    <t>SC Truchtelfingen</t>
  </si>
  <si>
    <t>Zorn</t>
  </si>
  <si>
    <t>Konstantin</t>
  </si>
  <si>
    <t>VC Frankfurt 1883</t>
  </si>
  <si>
    <t>RV Wanderer Schorndorf</t>
  </si>
  <si>
    <t>Ruoven</t>
  </si>
  <si>
    <t>Skizunft Wildbad</t>
  </si>
  <si>
    <t>Arnold</t>
  </si>
  <si>
    <t>Giant Swiss SR-Suntour</t>
  </si>
  <si>
    <t>Halsner</t>
  </si>
  <si>
    <t>Boris</t>
  </si>
  <si>
    <t>TSV Galmersheim</t>
  </si>
  <si>
    <t>Jerome</t>
  </si>
  <si>
    <t>LG Alzingen</t>
  </si>
  <si>
    <t>Corthesy</t>
  </si>
  <si>
    <t>Damien</t>
  </si>
  <si>
    <t>VC Mendisio</t>
  </si>
  <si>
    <t>Fiek</t>
  </si>
  <si>
    <t>SC Vöhringen</t>
  </si>
  <si>
    <t>Loderer</t>
  </si>
  <si>
    <t>Timon</t>
  </si>
  <si>
    <t>RSV Irschenberg</t>
  </si>
  <si>
    <t xml:space="preserve"> </t>
  </si>
  <si>
    <t>+ 9:10 Min.</t>
  </si>
  <si>
    <t>+ 8:41 Min.</t>
  </si>
  <si>
    <t>+ 17:00 Min.</t>
  </si>
  <si>
    <t>Die Fahrer Nr. 130 und 133 erhalten Strafe gem. Strafenkatalog Verstoß Nr. 004/1: Nicht regelkonformes Anbringen der Startnummer.</t>
  </si>
  <si>
    <t>DQF</t>
  </si>
  <si>
    <t>+ 1:44 Min.</t>
  </si>
  <si>
    <t>Die Fahrer Nr. 157,231,67,152,127,177,233,34,185,216,208 und 218 werden disqualifiziert gem. Strafenkatalog Verstoß Nr. 014: Verlassen der Rennstrecke.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</si>
</sst>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"/>
    <numFmt numFmtId="177" formatCode="[$-407]dddd\,\ d\.\ mmmm\ yyyy"/>
    <numFmt numFmtId="178" formatCode="000"/>
    <numFmt numFmtId="179" formatCode="#,##0.00\ &quot;€&quot;"/>
    <numFmt numFmtId="180" formatCode="#,##0.00&quot; €&quot;"/>
    <numFmt numFmtId="181" formatCode="dd/mm/yy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Flora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0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20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32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53" applyFont="1">
      <alignment/>
      <protection/>
    </xf>
    <xf numFmtId="0" fontId="0" fillId="0" borderId="0" xfId="56" applyFont="1" applyFill="1" applyBorder="1" applyAlignment="1">
      <alignment horizontal="center" wrapText="1"/>
      <protection/>
    </xf>
    <xf numFmtId="0" fontId="0" fillId="0" borderId="0" xfId="53" applyFont="1" applyAlignment="1">
      <alignment horizontal="center"/>
      <protection/>
    </xf>
    <xf numFmtId="0" fontId="0" fillId="0" borderId="0" xfId="57" applyFont="1" applyFill="1" applyBorder="1" applyAlignment="1">
      <alignment horizontal="right" vertical="top"/>
      <protection/>
    </xf>
    <xf numFmtId="0" fontId="0" fillId="0" borderId="0" xfId="57" applyFont="1" applyFill="1" applyBorder="1" applyAlignment="1">
      <alignment horizontal="left" vertical="top"/>
      <protection/>
    </xf>
    <xf numFmtId="0" fontId="0" fillId="0" borderId="0" xfId="55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/>
    </xf>
    <xf numFmtId="0" fontId="0" fillId="0" borderId="0" xfId="53" applyFont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1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57" applyNumberFormat="1" applyFont="1" applyFill="1" applyBorder="1" applyAlignment="1">
      <alignment horizontal="center" vertical="top"/>
      <protection/>
    </xf>
    <xf numFmtId="0" fontId="0" fillId="0" borderId="0" xfId="57" applyFont="1" applyFill="1" applyBorder="1" applyAlignment="1">
      <alignment horizontal="center" vertical="top"/>
      <protection/>
    </xf>
    <xf numFmtId="1" fontId="0" fillId="0" borderId="0" xfId="53" applyNumberFormat="1" applyFont="1" applyAlignment="1">
      <alignment horizontal="center"/>
      <protection/>
    </xf>
    <xf numFmtId="1" fontId="0" fillId="0" borderId="0" xfId="54" applyNumberFormat="1" applyFont="1" applyFill="1" applyBorder="1" applyAlignment="1">
      <alignment horizontal="center" vertical="top"/>
      <protection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 vertical="top"/>
      <protection/>
    </xf>
    <xf numFmtId="0" fontId="4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 vertical="center" wrapText="1"/>
    </xf>
    <xf numFmtId="178" fontId="4" fillId="32" borderId="12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 horizontal="center" vertical="center" wrapText="1"/>
    </xf>
    <xf numFmtId="178" fontId="0" fillId="0" borderId="0" xfId="0" applyNumberFormat="1" applyAlignment="1">
      <alignment horizontal="right"/>
    </xf>
    <xf numFmtId="178" fontId="4" fillId="32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53" applyNumberFormat="1" applyFont="1">
      <alignment/>
      <protection/>
    </xf>
    <xf numFmtId="178" fontId="1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13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21" fontId="0" fillId="0" borderId="15" xfId="0" applyNumberFormat="1" applyBorder="1" applyAlignment="1">
      <alignment/>
    </xf>
    <xf numFmtId="0" fontId="0" fillId="0" borderId="15" xfId="0" applyBorder="1" applyAlignment="1" quotePrefix="1">
      <alignment/>
    </xf>
    <xf numFmtId="21" fontId="0" fillId="0" borderId="15" xfId="0" applyNumberFormat="1" applyBorder="1" applyAlignment="1" quotePrefix="1">
      <alignment/>
    </xf>
    <xf numFmtId="0" fontId="0" fillId="0" borderId="15" xfId="0" applyBorder="1" applyAlignment="1" quotePrefix="1">
      <alignment horizontal="right"/>
    </xf>
    <xf numFmtId="0" fontId="0" fillId="0" borderId="15" xfId="0" applyBorder="1" applyAlignment="1">
      <alignment horizontal="right"/>
    </xf>
    <xf numFmtId="21" fontId="0" fillId="0" borderId="15" xfId="0" applyNumberFormat="1" applyBorder="1" applyAlignment="1" quotePrefix="1">
      <alignment horizontal="right"/>
    </xf>
    <xf numFmtId="21" fontId="0" fillId="0" borderId="15" xfId="0" applyNumberFormat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ahrer LBS-CUP 2001" xfId="53"/>
    <cellStyle name="Standard_Frauen" xfId="54"/>
    <cellStyle name="Standard_Juniorinnen" xfId="55"/>
    <cellStyle name="Standard_Tabelle5" xfId="56"/>
    <cellStyle name="Standard_weibl Jug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2</xdr:row>
      <xdr:rowOff>47625</xdr:rowOff>
    </xdr:from>
    <xdr:to>
      <xdr:col>4</xdr:col>
      <xdr:colOff>1600200</xdr:colOff>
      <xdr:row>4</xdr:row>
      <xdr:rowOff>228600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048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</xdr:row>
      <xdr:rowOff>47625</xdr:rowOff>
    </xdr:from>
    <xdr:to>
      <xdr:col>4</xdr:col>
      <xdr:colOff>1038225</xdr:colOff>
      <xdr:row>4</xdr:row>
      <xdr:rowOff>209550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200025</xdr:rowOff>
    </xdr:from>
    <xdr:to>
      <xdr:col>5</xdr:col>
      <xdr:colOff>495300</xdr:colOff>
      <xdr:row>4</xdr:row>
      <xdr:rowOff>219075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8625"/>
          <a:ext cx="200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200025</xdr:rowOff>
    </xdr:from>
    <xdr:to>
      <xdr:col>5</xdr:col>
      <xdr:colOff>457200</xdr:colOff>
      <xdr:row>4</xdr:row>
      <xdr:rowOff>219075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428625"/>
          <a:ext cx="200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</xdr:row>
      <xdr:rowOff>76200</xdr:rowOff>
    </xdr:from>
    <xdr:to>
      <xdr:col>3</xdr:col>
      <xdr:colOff>1590675</xdr:colOff>
      <xdr:row>4</xdr:row>
      <xdr:rowOff>190500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0480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</xdr:row>
      <xdr:rowOff>47625</xdr:rowOff>
    </xdr:from>
    <xdr:to>
      <xdr:col>4</xdr:col>
      <xdr:colOff>704850</xdr:colOff>
      <xdr:row>4</xdr:row>
      <xdr:rowOff>238125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62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</xdr:row>
      <xdr:rowOff>47625</xdr:rowOff>
    </xdr:from>
    <xdr:to>
      <xdr:col>4</xdr:col>
      <xdr:colOff>895350</xdr:colOff>
      <xdr:row>4</xdr:row>
      <xdr:rowOff>238125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2</xdr:row>
      <xdr:rowOff>123825</xdr:rowOff>
    </xdr:from>
    <xdr:to>
      <xdr:col>5</xdr:col>
      <xdr:colOff>457200</xdr:colOff>
      <xdr:row>4</xdr:row>
      <xdr:rowOff>190500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1025"/>
          <a:ext cx="2000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142875</xdr:rowOff>
    </xdr:from>
    <xdr:to>
      <xdr:col>4</xdr:col>
      <xdr:colOff>1571625</xdr:colOff>
      <xdr:row>4</xdr:row>
      <xdr:rowOff>95250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14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142875</xdr:rowOff>
    </xdr:from>
    <xdr:to>
      <xdr:col>6</xdr:col>
      <xdr:colOff>228600</xdr:colOff>
      <xdr:row>4</xdr:row>
      <xdr:rowOff>123825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714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66675</xdr:rowOff>
    </xdr:from>
    <xdr:to>
      <xdr:col>4</xdr:col>
      <xdr:colOff>1762125</xdr:colOff>
      <xdr:row>4</xdr:row>
      <xdr:rowOff>47625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952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2</xdr:row>
      <xdr:rowOff>28575</xdr:rowOff>
    </xdr:from>
    <xdr:to>
      <xdr:col>3</xdr:col>
      <xdr:colOff>1228725</xdr:colOff>
      <xdr:row>4</xdr:row>
      <xdr:rowOff>238125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857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123825</xdr:rowOff>
    </xdr:from>
    <xdr:to>
      <xdr:col>3</xdr:col>
      <xdr:colOff>1524000</xdr:colOff>
      <xdr:row>4</xdr:row>
      <xdr:rowOff>76200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1</xdr:row>
      <xdr:rowOff>38100</xdr:rowOff>
    </xdr:from>
    <xdr:to>
      <xdr:col>5</xdr:col>
      <xdr:colOff>304800</xdr:colOff>
      <xdr:row>3</xdr:row>
      <xdr:rowOff>219075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6670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1</xdr:row>
      <xdr:rowOff>38100</xdr:rowOff>
    </xdr:from>
    <xdr:to>
      <xdr:col>5</xdr:col>
      <xdr:colOff>542925</xdr:colOff>
      <xdr:row>3</xdr:row>
      <xdr:rowOff>219075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670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</xdr:row>
      <xdr:rowOff>47625</xdr:rowOff>
    </xdr:from>
    <xdr:to>
      <xdr:col>4</xdr:col>
      <xdr:colOff>933450</xdr:colOff>
      <xdr:row>4</xdr:row>
      <xdr:rowOff>209550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762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H221"/>
  <sheetViews>
    <sheetView zoomScalePageLayoutView="0" workbookViewId="0" topLeftCell="A1">
      <pane ySplit="6" topLeftCell="A25" activePane="bottomLeft" state="frozen"/>
      <selection pane="topLeft" activeCell="C15" sqref="C15"/>
      <selection pane="bottomLeft" activeCell="E45" sqref="E45"/>
    </sheetView>
  </sheetViews>
  <sheetFormatPr defaultColWidth="11.421875" defaultRowHeight="12.75"/>
  <cols>
    <col min="1" max="1" width="5.7109375" style="0" customWidth="1"/>
    <col min="2" max="2" width="8.28125" style="0" customWidth="1"/>
    <col min="3" max="3" width="10.421875" style="0" bestFit="1" customWidth="1"/>
    <col min="4" max="4" width="13.7109375" style="0" bestFit="1" customWidth="1"/>
    <col min="5" max="5" width="26.421875" style="0" customWidth="1"/>
    <col min="6" max="6" width="12.28125" style="67" customWidth="1"/>
    <col min="7" max="7" width="6.28125" style="0" customWidth="1"/>
  </cols>
  <sheetData>
    <row r="1" spans="1:8" ht="18">
      <c r="A1" s="1" t="s">
        <v>0</v>
      </c>
      <c r="B1" s="1"/>
      <c r="C1" s="1"/>
      <c r="D1" s="1"/>
      <c r="F1" s="2">
        <v>41056</v>
      </c>
      <c r="G1" s="15" t="s">
        <v>23</v>
      </c>
      <c r="H1">
        <f>COUNT(B7:B247)</f>
        <v>39</v>
      </c>
    </row>
    <row r="2" spans="1:6" ht="18">
      <c r="A2" s="3" t="s">
        <v>220</v>
      </c>
      <c r="B2" s="3"/>
      <c r="C2" s="3"/>
      <c r="D2" s="4"/>
      <c r="F2" s="65" t="s">
        <v>43</v>
      </c>
    </row>
    <row r="3" spans="1:6" ht="18">
      <c r="A3" s="5" t="s">
        <v>1</v>
      </c>
      <c r="B3" s="6"/>
      <c r="C3" s="8" t="s">
        <v>29</v>
      </c>
      <c r="D3" s="4"/>
      <c r="F3" s="66" t="s">
        <v>38</v>
      </c>
    </row>
    <row r="4" spans="1:5" ht="18">
      <c r="A4" s="96" t="s">
        <v>203</v>
      </c>
      <c r="B4" s="97"/>
      <c r="C4" s="97"/>
      <c r="D4" s="4"/>
      <c r="E4" s="9"/>
    </row>
    <row r="5" spans="1:6" ht="30" customHeight="1">
      <c r="A5" s="7" t="s">
        <v>2</v>
      </c>
      <c r="B5" s="7"/>
      <c r="C5" s="7"/>
      <c r="D5" s="7"/>
      <c r="F5" s="68" t="s">
        <v>221</v>
      </c>
    </row>
    <row r="6" spans="1:7" ht="13.5" thickBot="1">
      <c r="A6" s="11" t="s">
        <v>3</v>
      </c>
      <c r="B6" s="11" t="s">
        <v>31</v>
      </c>
      <c r="C6" s="11" t="s">
        <v>33</v>
      </c>
      <c r="D6" s="11" t="s">
        <v>34</v>
      </c>
      <c r="E6" s="11" t="s">
        <v>5</v>
      </c>
      <c r="F6" s="69" t="s">
        <v>216</v>
      </c>
      <c r="G6" s="34" t="s">
        <v>6</v>
      </c>
    </row>
    <row r="7" spans="1:5" ht="13.5" thickTop="1">
      <c r="A7" s="14"/>
      <c r="B7" s="44">
        <v>1</v>
      </c>
      <c r="C7" s="49" t="s">
        <v>94</v>
      </c>
      <c r="D7" s="49" t="s">
        <v>52</v>
      </c>
      <c r="E7" s="49" t="s">
        <v>231</v>
      </c>
    </row>
    <row r="8" spans="1:5" ht="12.75">
      <c r="A8" s="14"/>
      <c r="B8" s="44">
        <v>2</v>
      </c>
      <c r="C8" s="49" t="s">
        <v>84</v>
      </c>
      <c r="D8" s="49" t="s">
        <v>85</v>
      </c>
      <c r="E8" s="49" t="s">
        <v>166</v>
      </c>
    </row>
    <row r="9" spans="1:5" ht="12.75">
      <c r="A9" s="14"/>
      <c r="B9" s="44">
        <v>4</v>
      </c>
      <c r="C9" s="49" t="s">
        <v>64</v>
      </c>
      <c r="D9" s="49" t="s">
        <v>65</v>
      </c>
      <c r="E9" s="49" t="s">
        <v>232</v>
      </c>
    </row>
    <row r="10" spans="1:5" ht="12.75">
      <c r="A10" s="14"/>
      <c r="B10" s="44">
        <v>5</v>
      </c>
      <c r="C10" s="49" t="s">
        <v>91</v>
      </c>
      <c r="D10" s="49" t="s">
        <v>92</v>
      </c>
      <c r="E10" s="49" t="s">
        <v>110</v>
      </c>
    </row>
    <row r="11" spans="1:5" ht="12.75">
      <c r="A11" s="14"/>
      <c r="B11" s="44">
        <v>6</v>
      </c>
      <c r="C11" s="49" t="s">
        <v>86</v>
      </c>
      <c r="D11" s="49" t="s">
        <v>87</v>
      </c>
      <c r="E11" s="49" t="s">
        <v>166</v>
      </c>
    </row>
    <row r="12" spans="1:5" ht="12.75">
      <c r="A12" s="14"/>
      <c r="B12" s="44">
        <v>7</v>
      </c>
      <c r="C12" s="49" t="s">
        <v>53</v>
      </c>
      <c r="D12" s="49" t="s">
        <v>50</v>
      </c>
      <c r="E12" s="49" t="s">
        <v>233</v>
      </c>
    </row>
    <row r="13" spans="1:5" ht="12.75">
      <c r="A13" s="14"/>
      <c r="B13" s="44">
        <v>11</v>
      </c>
      <c r="C13" s="49" t="s">
        <v>107</v>
      </c>
      <c r="D13" s="49" t="s">
        <v>82</v>
      </c>
      <c r="E13" s="49" t="s">
        <v>234</v>
      </c>
    </row>
    <row r="14" spans="1:5" ht="12.75">
      <c r="A14" s="14"/>
      <c r="B14" s="44">
        <v>13</v>
      </c>
      <c r="C14" s="49" t="s">
        <v>235</v>
      </c>
      <c r="D14" s="49" t="s">
        <v>56</v>
      </c>
      <c r="E14" s="49" t="s">
        <v>55</v>
      </c>
    </row>
    <row r="15" spans="1:5" ht="12.75">
      <c r="A15" s="14"/>
      <c r="B15" s="44">
        <v>14</v>
      </c>
      <c r="C15" s="49" t="s">
        <v>236</v>
      </c>
      <c r="D15" s="49" t="s">
        <v>50</v>
      </c>
      <c r="E15" s="49" t="s">
        <v>111</v>
      </c>
    </row>
    <row r="16" spans="1:5" ht="12.75">
      <c r="A16" s="14"/>
      <c r="B16" s="44">
        <v>16</v>
      </c>
      <c r="C16" s="49" t="s">
        <v>237</v>
      </c>
      <c r="D16" s="49" t="s">
        <v>99</v>
      </c>
      <c r="E16" s="49" t="s">
        <v>234</v>
      </c>
    </row>
    <row r="17" spans="1:5" ht="12.75">
      <c r="A17" s="14"/>
      <c r="B17" s="44">
        <v>18</v>
      </c>
      <c r="C17" s="49" t="s">
        <v>238</v>
      </c>
      <c r="D17" s="49" t="s">
        <v>239</v>
      </c>
      <c r="E17" s="49" t="s">
        <v>111</v>
      </c>
    </row>
    <row r="18" spans="1:5" ht="12.75">
      <c r="A18" s="14"/>
      <c r="B18" s="44">
        <v>21</v>
      </c>
      <c r="C18" s="49" t="s">
        <v>57</v>
      </c>
      <c r="D18" s="49" t="s">
        <v>58</v>
      </c>
      <c r="E18" s="49" t="s">
        <v>59</v>
      </c>
    </row>
    <row r="19" spans="1:5" ht="12.75">
      <c r="A19" s="14"/>
      <c r="B19" s="44">
        <v>22</v>
      </c>
      <c r="C19" s="49" t="s">
        <v>240</v>
      </c>
      <c r="D19" s="49" t="s">
        <v>54</v>
      </c>
      <c r="E19" s="49" t="s">
        <v>241</v>
      </c>
    </row>
    <row r="20" spans="1:5" ht="12.75">
      <c r="A20" s="14"/>
      <c r="B20" s="44">
        <v>24</v>
      </c>
      <c r="C20" s="49" t="s">
        <v>74</v>
      </c>
      <c r="D20" s="49" t="s">
        <v>75</v>
      </c>
      <c r="E20" s="49" t="s">
        <v>73</v>
      </c>
    </row>
    <row r="21" spans="1:5" ht="12.75">
      <c r="A21" s="14"/>
      <c r="B21" s="44">
        <v>27</v>
      </c>
      <c r="C21" s="49" t="s">
        <v>78</v>
      </c>
      <c r="D21" s="49" t="s">
        <v>79</v>
      </c>
      <c r="E21" s="49" t="s">
        <v>73</v>
      </c>
    </row>
    <row r="22" spans="1:5" ht="12.75">
      <c r="A22" s="14"/>
      <c r="B22" s="43">
        <v>32</v>
      </c>
      <c r="C22" s="49" t="s">
        <v>76</v>
      </c>
      <c r="D22" s="49" t="s">
        <v>77</v>
      </c>
      <c r="E22" s="49" t="s">
        <v>73</v>
      </c>
    </row>
    <row r="23" spans="1:5" ht="12.75">
      <c r="A23" s="14"/>
      <c r="B23" s="43">
        <v>35</v>
      </c>
      <c r="C23" s="49" t="s">
        <v>379</v>
      </c>
      <c r="D23" s="49" t="s">
        <v>380</v>
      </c>
      <c r="E23" s="49" t="s">
        <v>381</v>
      </c>
    </row>
    <row r="24" spans="1:5" ht="12.75">
      <c r="A24" s="14"/>
      <c r="B24" s="43">
        <v>37</v>
      </c>
      <c r="C24" s="49" t="s">
        <v>410</v>
      </c>
      <c r="D24" s="49" t="s">
        <v>411</v>
      </c>
      <c r="E24" s="49" t="s">
        <v>412</v>
      </c>
    </row>
    <row r="25" spans="1:5" ht="12.75">
      <c r="A25" s="14"/>
      <c r="B25" s="44">
        <v>38</v>
      </c>
      <c r="C25" s="49" t="s">
        <v>413</v>
      </c>
      <c r="D25" s="49" t="s">
        <v>334</v>
      </c>
      <c r="E25" s="49" t="s">
        <v>412</v>
      </c>
    </row>
    <row r="26" spans="1:5" ht="12.75">
      <c r="A26" s="14"/>
      <c r="B26" s="44">
        <v>40</v>
      </c>
      <c r="C26" s="49" t="s">
        <v>414</v>
      </c>
      <c r="D26" s="49" t="s">
        <v>415</v>
      </c>
      <c r="E26" s="49" t="s">
        <v>412</v>
      </c>
    </row>
    <row r="27" spans="1:5" ht="12.75">
      <c r="A27" s="14"/>
      <c r="B27" s="44">
        <v>42</v>
      </c>
      <c r="C27" s="49" t="s">
        <v>416</v>
      </c>
      <c r="D27" s="49" t="s">
        <v>417</v>
      </c>
      <c r="E27" s="49" t="s">
        <v>412</v>
      </c>
    </row>
    <row r="28" spans="1:5" ht="12.75">
      <c r="A28" s="14"/>
      <c r="B28" s="43">
        <v>43</v>
      </c>
      <c r="C28" s="49" t="s">
        <v>418</v>
      </c>
      <c r="D28" s="49" t="s">
        <v>419</v>
      </c>
      <c r="E28" s="49" t="s">
        <v>412</v>
      </c>
    </row>
    <row r="29" spans="1:5" ht="12.75">
      <c r="A29" s="14"/>
      <c r="B29" s="44">
        <v>44</v>
      </c>
      <c r="C29" s="49" t="s">
        <v>431</v>
      </c>
      <c r="D29" s="49" t="s">
        <v>89</v>
      </c>
      <c r="E29" s="49" t="s">
        <v>432</v>
      </c>
    </row>
    <row r="30" spans="1:5" ht="12.75">
      <c r="A30" s="14"/>
      <c r="B30" s="44">
        <v>46</v>
      </c>
      <c r="C30" s="49" t="s">
        <v>451</v>
      </c>
      <c r="D30" s="49" t="s">
        <v>452</v>
      </c>
      <c r="E30" s="49" t="s">
        <v>453</v>
      </c>
    </row>
    <row r="31" spans="1:5" ht="12.75">
      <c r="A31" s="14"/>
      <c r="B31" s="44">
        <v>47</v>
      </c>
      <c r="C31" s="49" t="s">
        <v>459</v>
      </c>
      <c r="D31" s="49" t="s">
        <v>460</v>
      </c>
      <c r="E31" s="49" t="s">
        <v>153</v>
      </c>
    </row>
    <row r="32" spans="1:5" ht="12.75">
      <c r="A32" s="14"/>
      <c r="B32" s="44">
        <v>48</v>
      </c>
      <c r="C32" s="49" t="s">
        <v>461</v>
      </c>
      <c r="D32" s="49" t="s">
        <v>65</v>
      </c>
      <c r="E32" s="49" t="s">
        <v>381</v>
      </c>
    </row>
    <row r="33" spans="1:5" ht="12.75">
      <c r="A33" s="14"/>
      <c r="B33" s="44">
        <v>49</v>
      </c>
      <c r="C33" s="49" t="s">
        <v>531</v>
      </c>
      <c r="D33" s="49" t="s">
        <v>507</v>
      </c>
      <c r="E33" s="49" t="s">
        <v>532</v>
      </c>
    </row>
    <row r="34" spans="1:5" ht="12.75">
      <c r="A34" s="14"/>
      <c r="B34" s="44">
        <v>50</v>
      </c>
      <c r="C34" s="49" t="s">
        <v>531</v>
      </c>
      <c r="D34" s="49" t="s">
        <v>533</v>
      </c>
      <c r="E34" s="49" t="s">
        <v>532</v>
      </c>
    </row>
    <row r="35" spans="1:5" ht="12.75">
      <c r="A35" s="14"/>
      <c r="B35" s="44">
        <v>51</v>
      </c>
      <c r="C35" s="49" t="s">
        <v>542</v>
      </c>
      <c r="D35" s="49" t="s">
        <v>92</v>
      </c>
      <c r="E35" s="49" t="s">
        <v>201</v>
      </c>
    </row>
    <row r="36" spans="1:5" ht="12.75">
      <c r="A36" s="14"/>
      <c r="B36" s="44">
        <v>52</v>
      </c>
      <c r="C36" s="49" t="s">
        <v>70</v>
      </c>
      <c r="D36" s="49" t="s">
        <v>56</v>
      </c>
      <c r="E36" s="49" t="s">
        <v>71</v>
      </c>
    </row>
    <row r="37" spans="1:5" ht="12.75">
      <c r="A37" s="14"/>
      <c r="B37" s="44">
        <v>54</v>
      </c>
      <c r="C37" s="49" t="s">
        <v>564</v>
      </c>
      <c r="D37" s="49" t="s">
        <v>56</v>
      </c>
      <c r="E37" s="49" t="s">
        <v>565</v>
      </c>
    </row>
    <row r="38" spans="1:5" ht="12.75">
      <c r="A38" s="14"/>
      <c r="B38" s="44">
        <v>55</v>
      </c>
      <c r="C38" s="49" t="s">
        <v>570</v>
      </c>
      <c r="D38" s="49" t="s">
        <v>118</v>
      </c>
      <c r="E38" s="49" t="s">
        <v>571</v>
      </c>
    </row>
    <row r="39" spans="1:5" ht="12.75">
      <c r="A39" s="14"/>
      <c r="B39" s="44">
        <v>56</v>
      </c>
      <c r="C39" s="49" t="s">
        <v>604</v>
      </c>
      <c r="D39" s="49" t="s">
        <v>67</v>
      </c>
      <c r="E39" s="49" t="s">
        <v>580</v>
      </c>
    </row>
    <row r="40" spans="1:5" ht="12.75">
      <c r="A40" s="14"/>
      <c r="B40" s="44">
        <v>59</v>
      </c>
      <c r="C40" s="49" t="s">
        <v>627</v>
      </c>
      <c r="D40" s="49" t="s">
        <v>81</v>
      </c>
      <c r="E40" s="49" t="s">
        <v>626</v>
      </c>
    </row>
    <row r="41" spans="1:5" ht="12.75">
      <c r="A41" s="14"/>
      <c r="B41" s="43">
        <v>60</v>
      </c>
      <c r="C41" s="49" t="s">
        <v>639</v>
      </c>
      <c r="D41" s="49" t="s">
        <v>464</v>
      </c>
      <c r="E41" s="49" t="s">
        <v>640</v>
      </c>
    </row>
    <row r="42" spans="1:5" ht="12.75">
      <c r="A42" s="14"/>
      <c r="B42" s="43">
        <v>64</v>
      </c>
      <c r="C42" s="49" t="s">
        <v>68</v>
      </c>
      <c r="D42" s="49" t="s">
        <v>729</v>
      </c>
      <c r="E42" s="49" t="s">
        <v>69</v>
      </c>
    </row>
    <row r="43" spans="1:5" ht="12.75">
      <c r="A43" s="14"/>
      <c r="B43" s="43">
        <v>66</v>
      </c>
      <c r="C43" s="49" t="s">
        <v>760</v>
      </c>
      <c r="D43" s="49" t="s">
        <v>99</v>
      </c>
      <c r="E43" s="49" t="s">
        <v>201</v>
      </c>
    </row>
    <row r="44" spans="1:5" ht="12.75">
      <c r="A44" s="14"/>
      <c r="B44" s="44">
        <v>67</v>
      </c>
      <c r="C44" s="49" t="s">
        <v>753</v>
      </c>
      <c r="D44" s="49" t="s">
        <v>90</v>
      </c>
      <c r="E44" s="49" t="s">
        <v>754</v>
      </c>
    </row>
    <row r="45" spans="1:5" ht="12.75">
      <c r="A45" s="14"/>
      <c r="B45" s="43">
        <v>68</v>
      </c>
      <c r="C45" s="49" t="s">
        <v>781</v>
      </c>
      <c r="D45" s="49" t="s">
        <v>782</v>
      </c>
      <c r="E45" s="49" t="s">
        <v>788</v>
      </c>
    </row>
    <row r="46" spans="1:5" ht="12.75">
      <c r="A46" s="14"/>
      <c r="B46" s="44"/>
      <c r="C46" s="49"/>
      <c r="D46" s="49"/>
      <c r="E46" s="49"/>
    </row>
    <row r="47" spans="1:5" ht="12.75">
      <c r="A47" s="14"/>
      <c r="B47" s="43"/>
      <c r="C47" s="49"/>
      <c r="D47" s="49"/>
      <c r="E47" s="49"/>
    </row>
    <row r="48" spans="1:5" ht="12.75">
      <c r="A48" s="14"/>
      <c r="B48" s="44"/>
      <c r="C48" s="49"/>
      <c r="D48" s="49"/>
      <c r="E48" s="49"/>
    </row>
    <row r="49" spans="1:5" ht="12.75">
      <c r="A49" s="14"/>
      <c r="B49" s="43"/>
      <c r="C49" s="49"/>
      <c r="D49" s="49"/>
      <c r="E49" s="49"/>
    </row>
    <row r="50" spans="1:5" ht="12.75">
      <c r="A50" s="14"/>
      <c r="B50" s="44"/>
      <c r="C50" s="49"/>
      <c r="D50" s="49"/>
      <c r="E50" s="49"/>
    </row>
    <row r="51" spans="1:5" ht="12.75">
      <c r="A51" s="14"/>
      <c r="B51" s="43"/>
      <c r="C51" s="49"/>
      <c r="D51" s="49"/>
      <c r="E51" s="49"/>
    </row>
    <row r="52" spans="1:5" ht="12.75">
      <c r="A52" s="14"/>
      <c r="B52" s="44"/>
      <c r="C52" s="49"/>
      <c r="D52" s="49"/>
      <c r="E52" s="49"/>
    </row>
    <row r="53" spans="1:5" ht="12.75">
      <c r="A53" s="14"/>
      <c r="B53" s="43"/>
      <c r="C53" s="49"/>
      <c r="D53" s="49"/>
      <c r="E53" s="49"/>
    </row>
    <row r="54" spans="1:5" ht="12.75">
      <c r="A54" s="14"/>
      <c r="B54" s="44"/>
      <c r="C54" s="49"/>
      <c r="D54" s="49"/>
      <c r="E54" s="49"/>
    </row>
    <row r="55" spans="1:5" ht="12.75">
      <c r="A55" s="14"/>
      <c r="B55" s="43"/>
      <c r="C55" s="49"/>
      <c r="D55" s="49"/>
      <c r="E55" s="49"/>
    </row>
    <row r="56" spans="1:5" ht="12.75">
      <c r="A56" s="14"/>
      <c r="B56" s="43"/>
      <c r="C56" s="49"/>
      <c r="D56" s="49"/>
      <c r="E56" s="49"/>
    </row>
    <row r="57" spans="1:5" ht="12.75">
      <c r="A57" s="14"/>
      <c r="B57" s="43"/>
      <c r="C57" s="49"/>
      <c r="D57" s="49"/>
      <c r="E57" s="49"/>
    </row>
    <row r="58" spans="1:5" ht="12.75">
      <c r="A58" s="14"/>
      <c r="B58" s="44"/>
      <c r="C58" s="49"/>
      <c r="D58" s="49"/>
      <c r="E58" s="49"/>
    </row>
    <row r="59" spans="1:5" ht="12.75">
      <c r="A59" s="14"/>
      <c r="B59" s="44"/>
      <c r="C59" s="49"/>
      <c r="D59" s="49"/>
      <c r="E59" s="49"/>
    </row>
    <row r="60" spans="1:5" ht="12.75">
      <c r="A60" s="14"/>
      <c r="B60" s="44"/>
      <c r="C60" s="49"/>
      <c r="D60" s="49"/>
      <c r="E60" s="49"/>
    </row>
    <row r="61" spans="1:5" ht="12.75">
      <c r="A61" s="14"/>
      <c r="B61" s="44"/>
      <c r="C61" s="49"/>
      <c r="D61" s="49"/>
      <c r="E61" s="49"/>
    </row>
    <row r="62" spans="1:5" ht="12.75">
      <c r="A62" s="14"/>
      <c r="B62" s="44"/>
      <c r="C62" s="49"/>
      <c r="D62" s="49"/>
      <c r="E62" s="49"/>
    </row>
    <row r="63" spans="1:5" ht="12.75">
      <c r="A63" s="14"/>
      <c r="B63" s="44"/>
      <c r="C63" s="49"/>
      <c r="D63" s="49"/>
      <c r="E63" s="49"/>
    </row>
    <row r="64" spans="1:5" ht="12.75">
      <c r="A64" s="14"/>
      <c r="B64" s="44"/>
      <c r="C64" s="49"/>
      <c r="D64" s="49"/>
      <c r="E64" s="49"/>
    </row>
    <row r="65" spans="1:5" ht="12.75">
      <c r="A65" s="14"/>
      <c r="B65" s="44"/>
      <c r="C65" s="49"/>
      <c r="D65" s="49"/>
      <c r="E65" s="49"/>
    </row>
    <row r="66" spans="1:5" ht="12.75">
      <c r="A66" s="14"/>
      <c r="B66" s="44"/>
      <c r="C66" s="49"/>
      <c r="D66" s="49"/>
      <c r="E66" s="49"/>
    </row>
    <row r="67" spans="1:5" ht="12.75">
      <c r="A67" s="14"/>
      <c r="B67" s="44"/>
      <c r="C67" s="49"/>
      <c r="D67" s="49"/>
      <c r="E67" s="49"/>
    </row>
    <row r="68" spans="1:5" ht="12.75">
      <c r="A68" s="14"/>
      <c r="B68" s="44"/>
      <c r="C68" s="49"/>
      <c r="D68" s="49"/>
      <c r="E68" s="49"/>
    </row>
    <row r="69" spans="1:5" ht="12.75">
      <c r="A69" s="14"/>
      <c r="B69" s="44"/>
      <c r="C69" s="49"/>
      <c r="D69" s="49"/>
      <c r="E69" s="49"/>
    </row>
    <row r="70" spans="1:5" ht="12.75">
      <c r="A70" s="14"/>
      <c r="B70" s="44"/>
      <c r="C70" s="49"/>
      <c r="D70" s="49"/>
      <c r="E70" s="49"/>
    </row>
    <row r="71" spans="1:5" ht="12.75">
      <c r="A71" s="14"/>
      <c r="B71" s="44"/>
      <c r="C71" s="49"/>
      <c r="D71" s="49"/>
      <c r="E71" s="49"/>
    </row>
    <row r="72" spans="1:5" ht="12.75">
      <c r="A72" s="14"/>
      <c r="B72" s="44"/>
      <c r="C72" s="49"/>
      <c r="D72" s="49"/>
      <c r="E72" s="49"/>
    </row>
    <row r="73" spans="2:5" ht="12.75">
      <c r="B73" s="44"/>
      <c r="C73" s="49"/>
      <c r="D73" s="49"/>
      <c r="E73" s="49"/>
    </row>
    <row r="74" spans="2:5" ht="12.75">
      <c r="B74" s="44"/>
      <c r="C74" s="49"/>
      <c r="D74" s="49"/>
      <c r="E74" s="49"/>
    </row>
    <row r="75" spans="2:5" ht="12.75">
      <c r="B75" s="44"/>
      <c r="C75" s="49"/>
      <c r="D75" s="49"/>
      <c r="E75" s="49"/>
    </row>
    <row r="76" spans="2:5" ht="12.75">
      <c r="B76" s="44"/>
      <c r="C76" s="49"/>
      <c r="D76" s="49"/>
      <c r="E76" s="49"/>
    </row>
    <row r="77" spans="2:5" ht="12.75">
      <c r="B77" s="44"/>
      <c r="C77" s="49"/>
      <c r="D77" s="49"/>
      <c r="E77" s="49"/>
    </row>
    <row r="78" spans="2:5" ht="12.75">
      <c r="B78" s="44"/>
      <c r="C78" s="49"/>
      <c r="D78" s="49"/>
      <c r="E78" s="49"/>
    </row>
    <row r="79" spans="2:5" ht="12.75">
      <c r="B79" s="44"/>
      <c r="C79" s="49"/>
      <c r="D79" s="49"/>
      <c r="E79" s="49"/>
    </row>
    <row r="80" spans="2:5" ht="12.75">
      <c r="B80" s="44"/>
      <c r="C80" s="49"/>
      <c r="D80" s="49"/>
      <c r="E80" s="49"/>
    </row>
    <row r="81" spans="2:5" ht="12.75">
      <c r="B81" s="44"/>
      <c r="C81" s="49"/>
      <c r="D81" s="49"/>
      <c r="E81" s="49"/>
    </row>
    <row r="82" spans="2:5" ht="12.75">
      <c r="B82" s="44"/>
      <c r="C82" s="49"/>
      <c r="D82" s="49"/>
      <c r="E82" s="49"/>
    </row>
    <row r="83" spans="2:5" ht="12.75">
      <c r="B83" s="44"/>
      <c r="C83" s="49"/>
      <c r="D83" s="49"/>
      <c r="E83" s="49"/>
    </row>
    <row r="84" spans="2:5" ht="12.75">
      <c r="B84" s="44"/>
      <c r="C84" s="49"/>
      <c r="D84" s="49"/>
      <c r="E84" s="49"/>
    </row>
    <row r="85" spans="2:5" ht="12.75">
      <c r="B85" s="44"/>
      <c r="C85" s="49"/>
      <c r="D85" s="49"/>
      <c r="E85" s="49"/>
    </row>
    <row r="86" spans="2:5" ht="12.75">
      <c r="B86" s="44"/>
      <c r="C86" s="49"/>
      <c r="D86" s="49"/>
      <c r="E86" s="49"/>
    </row>
    <row r="87" spans="2:5" ht="12.75">
      <c r="B87" s="44"/>
      <c r="C87" s="14"/>
      <c r="D87" s="14"/>
      <c r="E87" s="14"/>
    </row>
    <row r="88" spans="2:5" ht="12.75">
      <c r="B88" s="44"/>
      <c r="C88" s="14"/>
      <c r="D88" s="14"/>
      <c r="E88" s="14"/>
    </row>
    <row r="89" spans="2:5" ht="12.75">
      <c r="B89" s="44"/>
      <c r="C89" s="14"/>
      <c r="D89" s="14"/>
      <c r="E89" s="14"/>
    </row>
    <row r="90" spans="2:5" ht="12.75">
      <c r="B90" s="44"/>
      <c r="C90" s="14"/>
      <c r="D90" s="14"/>
      <c r="E90" s="14"/>
    </row>
    <row r="91" spans="2:5" ht="12.75">
      <c r="B91" s="44"/>
      <c r="C91" s="14"/>
      <c r="D91" s="14"/>
      <c r="E91" s="14"/>
    </row>
    <row r="92" spans="2:5" ht="12.75">
      <c r="B92" s="44"/>
      <c r="C92" s="14"/>
      <c r="D92" s="14"/>
      <c r="E92" s="14"/>
    </row>
    <row r="93" spans="2:5" ht="12.75">
      <c r="B93" s="44"/>
      <c r="C93" s="14"/>
      <c r="D93" s="14"/>
      <c r="E93" s="14"/>
    </row>
    <row r="94" spans="2:5" ht="12.75">
      <c r="B94" s="44"/>
      <c r="C94" s="14"/>
      <c r="D94" s="14"/>
      <c r="E94" s="14"/>
    </row>
    <row r="95" spans="2:5" ht="12.75">
      <c r="B95" s="44"/>
      <c r="C95" s="14"/>
      <c r="D95" s="14"/>
      <c r="E95" s="14"/>
    </row>
    <row r="96" spans="2:5" ht="12.75">
      <c r="B96" s="44"/>
      <c r="C96" s="14"/>
      <c r="D96" s="14"/>
      <c r="E96" s="14"/>
    </row>
    <row r="97" spans="2:5" ht="12.75">
      <c r="B97" s="44"/>
      <c r="C97" s="14"/>
      <c r="D97" s="14"/>
      <c r="E97" s="14"/>
    </row>
    <row r="98" spans="2:5" ht="12.75">
      <c r="B98" s="44"/>
      <c r="C98" s="14"/>
      <c r="D98" s="14"/>
      <c r="E98" s="37"/>
    </row>
    <row r="99" spans="2:5" ht="12.75">
      <c r="B99" s="44"/>
      <c r="C99" s="14"/>
      <c r="D99" s="14"/>
      <c r="E99" s="37"/>
    </row>
    <row r="100" spans="2:5" ht="12.75">
      <c r="B100" s="44"/>
      <c r="C100" s="14"/>
      <c r="D100" s="14"/>
      <c r="E100" s="37"/>
    </row>
    <row r="101" spans="2:5" ht="12.75">
      <c r="B101" s="44"/>
      <c r="C101" s="14"/>
      <c r="D101" s="14"/>
      <c r="E101" s="37"/>
    </row>
    <row r="102" spans="2:5" ht="12.75">
      <c r="B102" s="44"/>
      <c r="C102" s="14"/>
      <c r="D102" s="14"/>
      <c r="E102" s="37"/>
    </row>
    <row r="103" spans="2:5" ht="12.75">
      <c r="B103" s="44"/>
      <c r="C103" s="14"/>
      <c r="D103" s="14"/>
      <c r="E103" s="37"/>
    </row>
    <row r="104" spans="2:5" ht="12.75">
      <c r="B104" s="44"/>
      <c r="C104" s="14"/>
      <c r="D104" s="14"/>
      <c r="E104" s="37"/>
    </row>
    <row r="105" spans="2:5" ht="12.75">
      <c r="B105" s="44"/>
      <c r="C105" s="14"/>
      <c r="D105" s="14"/>
      <c r="E105" s="37"/>
    </row>
    <row r="106" spans="2:5" ht="12.75">
      <c r="B106" s="44"/>
      <c r="C106" s="14"/>
      <c r="D106" s="14"/>
      <c r="E106" s="37"/>
    </row>
    <row r="107" spans="2:5" ht="12.75">
      <c r="B107" s="44"/>
      <c r="C107" s="14"/>
      <c r="D107" s="14"/>
      <c r="E107" s="37"/>
    </row>
    <row r="108" spans="2:5" ht="12.75">
      <c r="B108" s="44"/>
      <c r="C108" s="14"/>
      <c r="D108" s="14"/>
      <c r="E108" s="37"/>
    </row>
    <row r="109" spans="2:5" ht="12.75">
      <c r="B109" s="44"/>
      <c r="C109" s="14"/>
      <c r="D109" s="14"/>
      <c r="E109" s="37"/>
    </row>
    <row r="110" spans="2:5" ht="12.75">
      <c r="B110" s="44"/>
      <c r="C110" s="14"/>
      <c r="D110" s="14"/>
      <c r="E110" s="37"/>
    </row>
    <row r="111" spans="2:5" ht="12.75">
      <c r="B111" s="44"/>
      <c r="C111" s="14"/>
      <c r="D111" s="14"/>
      <c r="E111" s="37"/>
    </row>
    <row r="112" spans="2:5" ht="12.75">
      <c r="B112" s="44"/>
      <c r="C112" s="14"/>
      <c r="D112" s="14"/>
      <c r="E112" s="37"/>
    </row>
    <row r="113" spans="2:5" ht="12.75">
      <c r="B113" s="44"/>
      <c r="C113" s="14"/>
      <c r="D113" s="14"/>
      <c r="E113" s="37"/>
    </row>
    <row r="114" spans="2:5" ht="12.75">
      <c r="B114" s="44"/>
      <c r="C114" s="14"/>
      <c r="D114" s="14"/>
      <c r="E114" s="37"/>
    </row>
    <row r="115" spans="2:5" ht="12.75">
      <c r="B115" s="44"/>
      <c r="C115" s="14"/>
      <c r="D115" s="14"/>
      <c r="E115" s="37"/>
    </row>
    <row r="116" spans="2:5" ht="12.75">
      <c r="B116" s="44"/>
      <c r="C116" s="14"/>
      <c r="D116" s="14"/>
      <c r="E116" s="37"/>
    </row>
    <row r="117" spans="2:5" ht="12.75">
      <c r="B117" s="44"/>
      <c r="C117" s="14"/>
      <c r="D117" s="14"/>
      <c r="E117" s="37"/>
    </row>
    <row r="118" spans="2:5" ht="12.75">
      <c r="B118" s="44"/>
      <c r="C118" s="14"/>
      <c r="D118" s="14"/>
      <c r="E118" s="37"/>
    </row>
    <row r="119" spans="2:5" ht="12.75">
      <c r="B119" s="44"/>
      <c r="C119" s="14"/>
      <c r="D119" s="14"/>
      <c r="E119" s="37"/>
    </row>
    <row r="120" spans="2:5" ht="12.75">
      <c r="B120" s="44"/>
      <c r="C120" s="14"/>
      <c r="D120" s="14"/>
      <c r="E120" s="37"/>
    </row>
    <row r="121" spans="2:5" ht="12.75">
      <c r="B121" s="44"/>
      <c r="C121" s="37"/>
      <c r="D121" s="14"/>
      <c r="E121" s="37"/>
    </row>
    <row r="122" spans="2:5" ht="12.75">
      <c r="B122" s="44"/>
      <c r="C122" s="37"/>
      <c r="D122" s="14"/>
      <c r="E122" s="37"/>
    </row>
    <row r="123" spans="2:5" ht="12.75">
      <c r="B123" s="44"/>
      <c r="C123" s="37"/>
      <c r="D123" s="14"/>
      <c r="E123" s="37"/>
    </row>
    <row r="124" spans="2:5" ht="12.75">
      <c r="B124" s="44"/>
      <c r="C124" s="37"/>
      <c r="D124" s="14"/>
      <c r="E124" s="37"/>
    </row>
    <row r="125" spans="2:5" ht="12.75">
      <c r="B125" s="44"/>
      <c r="C125" s="37"/>
      <c r="D125" s="14"/>
      <c r="E125" s="37"/>
    </row>
    <row r="126" spans="2:5" ht="12.75">
      <c r="B126" s="44"/>
      <c r="C126" s="37"/>
      <c r="D126" s="14"/>
      <c r="E126" s="37"/>
    </row>
    <row r="127" spans="2:5" ht="12.75">
      <c r="B127" s="44"/>
      <c r="C127" s="37"/>
      <c r="D127" s="14"/>
      <c r="E127" s="37"/>
    </row>
    <row r="128" spans="2:5" ht="12.75">
      <c r="B128" s="44"/>
      <c r="C128" s="37"/>
      <c r="D128" s="14"/>
      <c r="E128" s="37"/>
    </row>
    <row r="129" spans="2:5" ht="12.75">
      <c r="B129" s="44"/>
      <c r="C129" s="37"/>
      <c r="D129" s="14"/>
      <c r="E129" s="37"/>
    </row>
    <row r="130" spans="2:5" ht="12.75">
      <c r="B130" s="44"/>
      <c r="C130" s="37"/>
      <c r="D130" s="37"/>
      <c r="E130" s="37"/>
    </row>
    <row r="131" spans="2:5" ht="12.75">
      <c r="B131" s="44"/>
      <c r="C131" s="37"/>
      <c r="D131" s="14"/>
      <c r="E131" s="37"/>
    </row>
    <row r="132" spans="2:5" ht="12.75">
      <c r="B132" s="44"/>
      <c r="C132" s="37"/>
      <c r="D132" s="41"/>
      <c r="E132" s="37"/>
    </row>
    <row r="133" spans="2:5" ht="12.75">
      <c r="B133" s="44"/>
      <c r="C133" s="37"/>
      <c r="D133" s="14"/>
      <c r="E133" s="37"/>
    </row>
    <row r="134" spans="2:5" ht="12.75">
      <c r="B134" s="44"/>
      <c r="C134" s="37"/>
      <c r="D134" s="14"/>
      <c r="E134" s="37"/>
    </row>
    <row r="135" spans="2:5" ht="12.75">
      <c r="B135" s="44"/>
      <c r="C135" s="37"/>
      <c r="D135" s="14"/>
      <c r="E135" s="37"/>
    </row>
    <row r="136" spans="2:5" ht="12.75">
      <c r="B136" s="44"/>
      <c r="C136" s="37"/>
      <c r="D136" s="14"/>
      <c r="E136" s="37"/>
    </row>
    <row r="137" spans="2:5" ht="12.75">
      <c r="B137" s="44"/>
      <c r="C137" s="37"/>
      <c r="D137" s="14"/>
      <c r="E137" s="37"/>
    </row>
    <row r="138" spans="2:5" ht="12.75">
      <c r="B138" s="44"/>
      <c r="C138" s="37"/>
      <c r="D138" s="14"/>
      <c r="E138" s="37"/>
    </row>
    <row r="139" spans="2:5" ht="12.75">
      <c r="B139" s="44"/>
      <c r="C139" s="37"/>
      <c r="D139" s="14"/>
      <c r="E139" s="37"/>
    </row>
    <row r="140" spans="2:5" ht="12.75">
      <c r="B140" s="44"/>
      <c r="C140" s="37"/>
      <c r="D140" s="14"/>
      <c r="E140" s="37"/>
    </row>
    <row r="141" spans="2:5" ht="12.75">
      <c r="B141" s="44"/>
      <c r="C141" s="37"/>
      <c r="D141" s="14"/>
      <c r="E141" s="37"/>
    </row>
    <row r="142" spans="2:5" ht="12.75">
      <c r="B142" s="44"/>
      <c r="C142" s="41"/>
      <c r="D142" s="14"/>
      <c r="E142" s="37"/>
    </row>
    <row r="143" spans="2:5" ht="12.75">
      <c r="B143" s="44"/>
      <c r="C143" s="37"/>
      <c r="D143" s="14"/>
      <c r="E143" s="37"/>
    </row>
    <row r="144" spans="2:5" ht="12.75">
      <c r="B144" s="44"/>
      <c r="C144" s="37"/>
      <c r="D144" s="14"/>
      <c r="E144" s="37"/>
    </row>
    <row r="145" spans="2:5" ht="12.75">
      <c r="B145" s="44"/>
      <c r="C145" s="37"/>
      <c r="D145" s="14"/>
      <c r="E145" s="37"/>
    </row>
    <row r="146" spans="2:5" ht="12.75">
      <c r="B146" s="43"/>
      <c r="C146" s="14"/>
      <c r="D146" s="14"/>
      <c r="E146" s="14"/>
    </row>
    <row r="147" spans="2:5" ht="12.75">
      <c r="B147" s="43"/>
      <c r="C147" s="14"/>
      <c r="D147" s="14"/>
      <c r="E147" s="14"/>
    </row>
    <row r="148" spans="2:5" ht="12.75">
      <c r="B148" s="43"/>
      <c r="C148" s="14"/>
      <c r="D148" s="14"/>
      <c r="E148" s="14"/>
    </row>
    <row r="149" spans="2:5" ht="12.75">
      <c r="B149" s="43"/>
      <c r="C149" s="14"/>
      <c r="D149" s="14"/>
      <c r="E149" s="14"/>
    </row>
    <row r="150" spans="2:5" ht="12.75">
      <c r="B150" s="43"/>
      <c r="C150" s="14"/>
      <c r="D150" s="14"/>
      <c r="E150" s="14"/>
    </row>
    <row r="151" spans="2:5" ht="12.75">
      <c r="B151" s="43"/>
      <c r="C151" s="14"/>
      <c r="D151" s="14"/>
      <c r="E151" s="14"/>
    </row>
    <row r="152" spans="2:5" ht="12.75">
      <c r="B152" s="20"/>
      <c r="C152" s="14"/>
      <c r="D152" s="14"/>
      <c r="E152" s="14"/>
    </row>
    <row r="153" spans="2:5" ht="12.75">
      <c r="B153" s="43"/>
      <c r="C153" s="14"/>
      <c r="D153" s="14"/>
      <c r="E153" s="14"/>
    </row>
    <row r="154" spans="2:5" ht="12.75">
      <c r="B154" s="20"/>
      <c r="C154" s="14"/>
      <c r="D154" s="14"/>
      <c r="E154" s="14"/>
    </row>
    <row r="155" spans="2:5" ht="12.75">
      <c r="B155" s="43"/>
      <c r="C155" s="14"/>
      <c r="D155" s="14"/>
      <c r="E155" s="14"/>
    </row>
    <row r="156" spans="2:5" ht="12.75">
      <c r="B156" s="20"/>
      <c r="C156" s="14"/>
      <c r="D156" s="14"/>
      <c r="E156" s="14"/>
    </row>
    <row r="157" spans="2:5" ht="12.75">
      <c r="B157" s="43"/>
      <c r="C157" s="14"/>
      <c r="D157" s="14"/>
      <c r="E157" s="14"/>
    </row>
    <row r="158" spans="2:5" ht="12.75">
      <c r="B158" s="20"/>
      <c r="C158" s="14"/>
      <c r="D158" s="14"/>
      <c r="E158" s="14"/>
    </row>
    <row r="159" spans="2:5" ht="12.75">
      <c r="B159" s="43"/>
      <c r="C159" s="14"/>
      <c r="D159" s="14"/>
      <c r="E159" s="14"/>
    </row>
    <row r="160" spans="2:5" ht="12.75">
      <c r="B160" s="20"/>
      <c r="C160" s="14"/>
      <c r="D160" s="14"/>
      <c r="E160" s="14"/>
    </row>
    <row r="161" spans="2:5" ht="12.75">
      <c r="B161" s="43"/>
      <c r="C161" s="14"/>
      <c r="D161" s="14"/>
      <c r="E161" s="14"/>
    </row>
    <row r="162" spans="2:5" ht="12.75">
      <c r="B162" s="20"/>
      <c r="C162" s="14"/>
      <c r="D162" s="14"/>
      <c r="E162" s="14"/>
    </row>
    <row r="163" spans="2:5" ht="12.75">
      <c r="B163" s="43"/>
      <c r="C163" s="14"/>
      <c r="D163" s="14"/>
      <c r="E163" s="14"/>
    </row>
    <row r="164" spans="2:5" ht="12.75">
      <c r="B164" s="20"/>
      <c r="C164" s="14"/>
      <c r="D164" s="14"/>
      <c r="E164" s="14"/>
    </row>
    <row r="165" spans="2:5" ht="12.75">
      <c r="B165" s="43"/>
      <c r="C165" s="14"/>
      <c r="D165" s="14"/>
      <c r="E165" s="14"/>
    </row>
    <row r="166" spans="2:5" ht="12.75">
      <c r="B166" s="20"/>
      <c r="C166" s="14"/>
      <c r="D166" s="14"/>
      <c r="E166" s="14"/>
    </row>
    <row r="167" spans="2:5" ht="12.75">
      <c r="B167" s="43"/>
      <c r="C167" s="14"/>
      <c r="D167" s="14"/>
      <c r="E167" s="14"/>
    </row>
    <row r="168" spans="2:5" ht="12.75">
      <c r="B168" s="20"/>
      <c r="C168" s="14"/>
      <c r="D168" s="14"/>
      <c r="E168" s="14"/>
    </row>
    <row r="169" spans="2:5" ht="12.75">
      <c r="B169" s="43"/>
      <c r="C169" s="14"/>
      <c r="D169" s="14"/>
      <c r="E169" s="14"/>
    </row>
    <row r="170" spans="2:5" ht="12.75">
      <c r="B170" s="20"/>
      <c r="C170" s="14"/>
      <c r="D170" s="14"/>
      <c r="E170" s="14"/>
    </row>
    <row r="171" spans="2:5" ht="12.75">
      <c r="B171" s="43"/>
      <c r="C171" s="14"/>
      <c r="D171" s="14"/>
      <c r="E171" s="14"/>
    </row>
    <row r="172" spans="2:5" ht="12.75">
      <c r="B172" s="20"/>
      <c r="C172" s="14"/>
      <c r="D172" s="14"/>
      <c r="E172" s="14"/>
    </row>
    <row r="173" spans="2:5" ht="12.75">
      <c r="B173" s="43"/>
      <c r="C173" s="14"/>
      <c r="D173" s="14"/>
      <c r="E173" s="14"/>
    </row>
    <row r="174" spans="2:5" ht="12.75">
      <c r="B174" s="20"/>
      <c r="C174" s="14"/>
      <c r="D174" s="14"/>
      <c r="E174" s="14"/>
    </row>
    <row r="175" spans="2:5" ht="12.75">
      <c r="B175" s="43"/>
      <c r="C175" s="14"/>
      <c r="D175" s="14"/>
      <c r="E175" s="14"/>
    </row>
    <row r="176" spans="2:5" ht="12.75">
      <c r="B176" s="20"/>
      <c r="C176" s="14"/>
      <c r="D176" s="14"/>
      <c r="E176" s="14"/>
    </row>
    <row r="177" spans="2:5" ht="12.75">
      <c r="B177" s="43"/>
      <c r="C177" s="14"/>
      <c r="D177" s="14"/>
      <c r="E177" s="14"/>
    </row>
    <row r="178" spans="2:5" ht="12.75">
      <c r="B178" s="20"/>
      <c r="C178" s="14"/>
      <c r="D178" s="14"/>
      <c r="E178" s="14"/>
    </row>
    <row r="179" spans="2:5" ht="12.75">
      <c r="B179" s="43"/>
      <c r="C179" s="14"/>
      <c r="D179" s="14"/>
      <c r="E179" s="14"/>
    </row>
    <row r="180" spans="2:5" ht="12.75">
      <c r="B180" s="20"/>
      <c r="C180" s="14"/>
      <c r="D180" s="14"/>
      <c r="E180" s="14"/>
    </row>
    <row r="181" spans="2:5" ht="12.75">
      <c r="B181" s="43"/>
      <c r="C181" s="14"/>
      <c r="D181" s="14"/>
      <c r="E181" s="14"/>
    </row>
    <row r="182" spans="2:5" ht="12.75">
      <c r="B182" s="20"/>
      <c r="C182" s="14"/>
      <c r="D182" s="14"/>
      <c r="E182" s="14"/>
    </row>
    <row r="183" spans="2:5" ht="12.75">
      <c r="B183" s="43"/>
      <c r="C183" s="14"/>
      <c r="D183" s="14"/>
      <c r="E183" s="14"/>
    </row>
    <row r="184" spans="2:5" ht="12.75" customHeight="1">
      <c r="B184" s="43"/>
      <c r="C184" s="14"/>
      <c r="D184" s="14"/>
      <c r="E184" s="14"/>
    </row>
    <row r="185" spans="2:5" ht="12.75">
      <c r="B185" s="43"/>
      <c r="C185" s="14"/>
      <c r="D185" s="14"/>
      <c r="E185" s="14"/>
    </row>
    <row r="186" spans="2:5" ht="12.75">
      <c r="B186" s="43"/>
      <c r="C186" s="14"/>
      <c r="D186" s="14"/>
      <c r="E186" s="14"/>
    </row>
    <row r="187" spans="2:5" ht="12.75">
      <c r="B187" s="43"/>
      <c r="C187" s="14"/>
      <c r="D187" s="14"/>
      <c r="E187" s="14"/>
    </row>
    <row r="188" spans="2:5" ht="12.75">
      <c r="B188" s="43"/>
      <c r="C188" s="14"/>
      <c r="D188" s="14"/>
      <c r="E188" s="14"/>
    </row>
    <row r="189" spans="2:5" ht="12.75">
      <c r="B189" s="43"/>
      <c r="C189" s="14"/>
      <c r="D189" s="14"/>
      <c r="E189" s="14"/>
    </row>
    <row r="190" spans="2:5" ht="12.75">
      <c r="B190" s="43"/>
      <c r="C190" s="14"/>
      <c r="D190" s="14"/>
      <c r="E190" s="14"/>
    </row>
    <row r="191" spans="2:5" ht="12.75">
      <c r="B191" s="43"/>
      <c r="C191" s="14"/>
      <c r="D191" s="14"/>
      <c r="E191" s="14"/>
    </row>
    <row r="192" spans="2:5" ht="12.75">
      <c r="B192" s="43"/>
      <c r="C192" s="14"/>
      <c r="D192" s="14"/>
      <c r="E192" s="14"/>
    </row>
    <row r="193" spans="2:5" ht="12.75">
      <c r="B193" s="43"/>
      <c r="C193" s="14"/>
      <c r="D193" s="14"/>
      <c r="E193" s="14"/>
    </row>
    <row r="194" spans="2:5" ht="12.75">
      <c r="B194" s="43"/>
      <c r="C194" s="14"/>
      <c r="D194" s="14"/>
      <c r="E194" s="14"/>
    </row>
    <row r="195" spans="2:5" ht="12.75">
      <c r="B195" s="43"/>
      <c r="C195" s="14"/>
      <c r="D195" s="14"/>
      <c r="E195" s="14"/>
    </row>
    <row r="196" spans="2:5" ht="12.75">
      <c r="B196" s="43"/>
      <c r="C196" s="14"/>
      <c r="D196" s="14"/>
      <c r="E196" s="14"/>
    </row>
    <row r="197" spans="2:5" ht="12.75">
      <c r="B197" s="43"/>
      <c r="C197" s="14"/>
      <c r="D197" s="14"/>
      <c r="E197" s="14"/>
    </row>
    <row r="198" spans="2:5" ht="12.75">
      <c r="B198" s="43"/>
      <c r="C198" s="14"/>
      <c r="D198" s="14"/>
      <c r="E198" s="14"/>
    </row>
    <row r="199" spans="2:5" ht="12.75">
      <c r="B199" s="43"/>
      <c r="C199" s="14"/>
      <c r="D199" s="14"/>
      <c r="E199" s="14"/>
    </row>
    <row r="200" spans="2:5" ht="12.75">
      <c r="B200" s="43"/>
      <c r="C200" s="14"/>
      <c r="D200" s="14"/>
      <c r="E200" s="14"/>
    </row>
    <row r="201" spans="2:5" ht="12.75">
      <c r="B201" s="43"/>
      <c r="C201" s="14"/>
      <c r="D201" s="14"/>
      <c r="E201" s="14"/>
    </row>
    <row r="202" spans="2:5" ht="12.75">
      <c r="B202" s="43"/>
      <c r="C202" s="14"/>
      <c r="D202" s="14"/>
      <c r="E202" s="14"/>
    </row>
    <row r="203" spans="2:5" ht="12.75">
      <c r="B203" s="43"/>
      <c r="C203" s="14"/>
      <c r="D203" s="14"/>
      <c r="E203" s="14"/>
    </row>
    <row r="204" spans="2:5" ht="12.75">
      <c r="B204" s="43"/>
      <c r="C204" s="14"/>
      <c r="D204" s="14"/>
      <c r="E204" s="14"/>
    </row>
    <row r="205" spans="2:5" ht="12.75">
      <c r="B205" s="43"/>
      <c r="C205" s="14"/>
      <c r="D205" s="14"/>
      <c r="E205" s="14"/>
    </row>
    <row r="206" spans="2:5" ht="12.75">
      <c r="B206" s="43"/>
      <c r="C206" s="14"/>
      <c r="D206" s="14"/>
      <c r="E206" s="14"/>
    </row>
    <row r="207" spans="2:5" ht="12.75">
      <c r="B207" s="43"/>
      <c r="C207" s="14"/>
      <c r="D207" s="14"/>
      <c r="E207" s="14"/>
    </row>
    <row r="208" spans="2:5" ht="12.75">
      <c r="B208" s="43"/>
      <c r="C208" s="14"/>
      <c r="D208" s="14"/>
      <c r="E208" s="14"/>
    </row>
    <row r="209" spans="2:5" ht="12.75">
      <c r="B209" s="43"/>
      <c r="C209" s="14"/>
      <c r="D209" s="14"/>
      <c r="E209" s="14"/>
    </row>
    <row r="210" spans="2:5" ht="12.75">
      <c r="B210" s="43"/>
      <c r="C210" s="14"/>
      <c r="D210" s="14"/>
      <c r="E210" s="14"/>
    </row>
    <row r="211" spans="2:5" ht="12.75">
      <c r="B211" s="43"/>
      <c r="C211" s="14"/>
      <c r="D211" s="14"/>
      <c r="E211" s="14"/>
    </row>
    <row r="212" spans="2:5" ht="12.75">
      <c r="B212" s="43"/>
      <c r="C212" s="14"/>
      <c r="D212" s="14"/>
      <c r="E212" s="14"/>
    </row>
    <row r="213" spans="2:5" ht="12.75">
      <c r="B213" s="43"/>
      <c r="C213" s="14"/>
      <c r="D213" s="14"/>
      <c r="E213" s="14"/>
    </row>
    <row r="214" spans="2:5" ht="12.75">
      <c r="B214" s="43"/>
      <c r="C214" s="14"/>
      <c r="D214" s="14"/>
      <c r="E214" s="14"/>
    </row>
    <row r="215" spans="2:5" ht="12.75">
      <c r="B215" s="43"/>
      <c r="C215" s="14"/>
      <c r="D215" s="14"/>
      <c r="E215" s="14"/>
    </row>
    <row r="216" spans="2:5" ht="12.75">
      <c r="B216" s="43"/>
      <c r="C216" s="14"/>
      <c r="D216" s="14"/>
      <c r="E216" s="14"/>
    </row>
    <row r="217" spans="2:5" ht="12.75">
      <c r="B217" s="43"/>
      <c r="C217" s="14"/>
      <c r="D217" s="14"/>
      <c r="E217" s="14"/>
    </row>
    <row r="218" spans="2:5" ht="12.75">
      <c r="B218" s="43"/>
      <c r="C218" s="14"/>
      <c r="D218" s="14"/>
      <c r="E218" s="14"/>
    </row>
    <row r="219" spans="2:5" ht="12.75">
      <c r="B219" s="43"/>
      <c r="C219" s="14"/>
      <c r="D219" s="14"/>
      <c r="E219" s="14"/>
    </row>
    <row r="220" spans="2:5" ht="12.75">
      <c r="B220" s="43"/>
      <c r="C220" s="14"/>
      <c r="D220" s="14"/>
      <c r="E220" s="14"/>
    </row>
    <row r="221" spans="2:5" ht="12.75">
      <c r="B221" s="43"/>
      <c r="C221" s="14"/>
      <c r="D221" s="14"/>
      <c r="E221" s="14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6.140625" style="0" customWidth="1"/>
    <col min="2" max="2" width="10.140625" style="0" customWidth="1"/>
    <col min="3" max="3" width="21.140625" style="0" customWidth="1"/>
    <col min="4" max="4" width="19.140625" style="0" customWidth="1"/>
    <col min="5" max="5" width="27.00390625" style="0" bestFit="1" customWidth="1"/>
  </cols>
  <sheetData>
    <row r="1" spans="1:7" ht="18">
      <c r="A1" s="1" t="s">
        <v>0</v>
      </c>
      <c r="B1" s="1"/>
      <c r="C1" s="1"/>
      <c r="D1" s="1"/>
      <c r="F1" s="2">
        <v>41056</v>
      </c>
      <c r="G1" s="15"/>
    </row>
    <row r="2" spans="1:6" ht="18">
      <c r="A2" s="3" t="s">
        <v>220</v>
      </c>
      <c r="B2" s="3"/>
      <c r="C2" s="3"/>
      <c r="D2" s="4"/>
      <c r="F2" s="65"/>
    </row>
    <row r="3" spans="1:6" ht="18">
      <c r="A3" s="5" t="s">
        <v>1</v>
      </c>
      <c r="B3" s="6"/>
      <c r="C3" s="8" t="s">
        <v>29</v>
      </c>
      <c r="D3" s="4"/>
      <c r="F3" s="66"/>
    </row>
    <row r="4" spans="1:6" ht="18">
      <c r="A4" s="96" t="s">
        <v>203</v>
      </c>
      <c r="B4" s="97"/>
      <c r="C4" s="97"/>
      <c r="D4" s="4"/>
      <c r="E4" s="9"/>
      <c r="F4" s="67"/>
    </row>
    <row r="5" spans="1:6" ht="25.5">
      <c r="A5" s="7" t="s">
        <v>776</v>
      </c>
      <c r="B5" s="7"/>
      <c r="C5" s="7"/>
      <c r="D5" s="7"/>
      <c r="F5" s="68" t="s">
        <v>221</v>
      </c>
    </row>
    <row r="6" spans="1:7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5</v>
      </c>
      <c r="F6" s="81" t="s">
        <v>6</v>
      </c>
      <c r="G6" s="79"/>
    </row>
    <row r="7" spans="1:8" ht="12.75">
      <c r="A7" s="82">
        <v>1</v>
      </c>
      <c r="B7" s="83">
        <v>52</v>
      </c>
      <c r="C7" s="83" t="str">
        <f>IF($B7="","",VLOOKUP($B7,'R1_Junioren'!$B$7:$E$75,2,FALSE))</f>
        <v>Takacs</v>
      </c>
      <c r="D7" s="83" t="str">
        <f>IF($B7="","",VLOOKUP($B7,'R1_Junioren'!$B$7:$E$75,3,FALSE))</f>
        <v>Jonas</v>
      </c>
      <c r="E7" s="83" t="str">
        <f>IF($B7="","",VLOOKUP($B7,'R1_Junioren'!$B$7:$E$75,4,FALSE))</f>
        <v>RV Empfingen</v>
      </c>
      <c r="F7" s="87">
        <v>0.06465277777777778</v>
      </c>
      <c r="H7">
        <f>IF(COUNTIF($B$7:$B$200,B7)&gt;1,"Doppelt!","")</f>
      </c>
    </row>
    <row r="8" spans="1:6" ht="12.75">
      <c r="A8" s="82">
        <v>2</v>
      </c>
      <c r="B8" s="83">
        <v>2</v>
      </c>
      <c r="C8" s="83" t="str">
        <f>IF($B8="","",VLOOKUP($B8,'R1_Junioren'!$B$7:$E$75,2,FALSE))</f>
        <v>Egle</v>
      </c>
      <c r="D8" s="83" t="str">
        <f>IF($B8="","",VLOOKUP($B8,'R1_Junioren'!$B$7:$E$75,3,FALSE))</f>
        <v>Fabian</v>
      </c>
      <c r="E8" s="83" t="str">
        <f>IF($B8="","",VLOOKUP($B8,'R1_Junioren'!$B$7:$E$75,4,FALSE))</f>
        <v>RVC Reute</v>
      </c>
      <c r="F8" s="84"/>
    </row>
    <row r="9" spans="1:6" ht="12.75">
      <c r="A9" s="82">
        <v>3</v>
      </c>
      <c r="B9" s="83">
        <v>56</v>
      </c>
      <c r="C9" s="83" t="str">
        <f>IF($B9="","",VLOOKUP($B9,'R1_Junioren'!$B$7:$E$75,2,FALSE))</f>
        <v>Heni</v>
      </c>
      <c r="D9" s="83" t="str">
        <f>IF($B9="","",VLOOKUP($B9,'R1_Junioren'!$B$7:$E$75,3,FALSE))</f>
        <v>Jakob</v>
      </c>
      <c r="E9" s="83" t="str">
        <f>IF($B9="","",VLOOKUP($B9,'R1_Junioren'!$B$7:$E$75,4,FALSE))</f>
        <v>Stuttgardia Stuttgart</v>
      </c>
      <c r="F9" s="84"/>
    </row>
    <row r="10" spans="1:6" ht="12.75">
      <c r="A10" s="82">
        <v>4</v>
      </c>
      <c r="B10" s="83">
        <v>60</v>
      </c>
      <c r="C10" s="83" t="str">
        <f>IF($B10="","",VLOOKUP($B10,'R1_Junioren'!$B$7:$E$75,2,FALSE))</f>
        <v>Süßemilch</v>
      </c>
      <c r="D10" s="83" t="str">
        <f>IF($B10="","",VLOOKUP($B10,'R1_Junioren'!$B$7:$E$75,3,FALSE))</f>
        <v>Eric</v>
      </c>
      <c r="E10" s="83" t="str">
        <f>IF($B10="","",VLOOKUP($B10,'R1_Junioren'!$B$7:$E$75,4,FALSE))</f>
        <v>RSCBiberach</v>
      </c>
      <c r="F10" s="84"/>
    </row>
    <row r="11" spans="1:6" ht="12.75">
      <c r="A11" s="82">
        <v>5</v>
      </c>
      <c r="B11" s="83">
        <v>21</v>
      </c>
      <c r="C11" s="83" t="str">
        <f>IF($B11="","",VLOOKUP($B11,'R1_Junioren'!$B$7:$E$75,2,FALSE))</f>
        <v>Vogt</v>
      </c>
      <c r="D11" s="83" t="str">
        <f>IF($B11="","",VLOOKUP($B11,'R1_Junioren'!$B$7:$E$75,3,FALSE))</f>
        <v>Dennis</v>
      </c>
      <c r="E11" s="83" t="str">
        <f>IF($B11="","",VLOOKUP($B11,'R1_Junioren'!$B$7:$E$75,4,FALSE))</f>
        <v>RSC Schönaich</v>
      </c>
      <c r="F11" s="84"/>
    </row>
    <row r="12" spans="1:6" ht="12.75">
      <c r="A12" s="82">
        <v>6</v>
      </c>
      <c r="B12" s="83">
        <v>55</v>
      </c>
      <c r="C12" s="83" t="str">
        <f>IF($B12="","",VLOOKUP($B12,'R1_Junioren'!$B$7:$E$75,2,FALSE))</f>
        <v>Intra</v>
      </c>
      <c r="D12" s="83" t="str">
        <f>IF($B12="","",VLOOKUP($B12,'R1_Junioren'!$B$7:$E$75,3,FALSE))</f>
        <v>Felix</v>
      </c>
      <c r="E12" s="83" t="str">
        <f>IF($B12="","",VLOOKUP($B12,'R1_Junioren'!$B$7:$E$75,4,FALSE))</f>
        <v>RSG Frankfurt</v>
      </c>
      <c r="F12" s="84"/>
    </row>
    <row r="13" spans="1:6" ht="12.75">
      <c r="A13" s="82">
        <v>7</v>
      </c>
      <c r="B13" s="83">
        <v>18</v>
      </c>
      <c r="C13" s="83" t="str">
        <f>IF($B13="","",VLOOKUP($B13,'R1_Junioren'!$B$7:$E$75,2,FALSE))</f>
        <v>Rustler</v>
      </c>
      <c r="D13" s="83" t="str">
        <f>IF($B13="","",VLOOKUP($B13,'R1_Junioren'!$B$7:$E$75,3,FALSE))</f>
        <v>Jens </v>
      </c>
      <c r="E13" s="83" t="str">
        <f>IF($B13="","",VLOOKUP($B13,'R1_Junioren'!$B$7:$E$75,4,FALSE))</f>
        <v>RSG Heilbronn</v>
      </c>
      <c r="F13" s="84"/>
    </row>
    <row r="14" spans="1:6" ht="12.75">
      <c r="A14" s="82">
        <v>8</v>
      </c>
      <c r="B14" s="83">
        <v>5</v>
      </c>
      <c r="C14" s="83" t="str">
        <f>IF($B14="","",VLOOKUP($B14,'R1_Junioren'!$B$7:$E$75,2,FALSE))</f>
        <v>Müller</v>
      </c>
      <c r="D14" s="83" t="str">
        <f>IF($B14="","",VLOOKUP($B14,'R1_Junioren'!$B$7:$E$75,3,FALSE))</f>
        <v>Manuel</v>
      </c>
      <c r="E14" s="83" t="str">
        <f>IF($B14="","",VLOOKUP($B14,'R1_Junioren'!$B$7:$E$75,4,FALSE))</f>
        <v>RSV Wyhl</v>
      </c>
      <c r="F14" s="84"/>
    </row>
    <row r="15" spans="1:6" ht="12.75">
      <c r="A15" s="82">
        <v>9</v>
      </c>
      <c r="B15" s="83">
        <v>16</v>
      </c>
      <c r="C15" s="83" t="str">
        <f>IF($B15="","",VLOOKUP($B15,'R1_Junioren'!$B$7:$E$75,2,FALSE))</f>
        <v>Henke</v>
      </c>
      <c r="D15" s="83" t="str">
        <f>IF($B15="","",VLOOKUP($B15,'R1_Junioren'!$B$7:$E$75,3,FALSE))</f>
        <v>Simon</v>
      </c>
      <c r="E15" s="83" t="str">
        <f>IF($B15="","",VLOOKUP($B15,'R1_Junioren'!$B$7:$E$75,4,FALSE))</f>
        <v>RSV "Schwalbe" Ellmendingen</v>
      </c>
      <c r="F15" s="84"/>
    </row>
    <row r="16" spans="1:6" ht="12.75">
      <c r="A16" s="82">
        <v>10</v>
      </c>
      <c r="B16" s="83">
        <v>68</v>
      </c>
      <c r="C16" s="83" t="str">
        <f>IF($B16="","",VLOOKUP($B16,'R1_Junioren'!$B$7:$E$75,2,FALSE))</f>
        <v>Soballa</v>
      </c>
      <c r="D16" s="83" t="str">
        <f>IF($B16="","",VLOOKUP($B16,'R1_Junioren'!$B$7:$E$75,3,FALSE))</f>
        <v>Carl</v>
      </c>
      <c r="E16" s="83" t="str">
        <f>IF($B16="","",VLOOKUP($B16,'R1_Junioren'!$B$7:$E$75,4,FALSE))</f>
        <v>RV Deisslingen</v>
      </c>
      <c r="F16" s="84"/>
    </row>
    <row r="17" spans="1:6" ht="12.75">
      <c r="A17" s="82">
        <v>11</v>
      </c>
      <c r="B17" s="83">
        <v>6</v>
      </c>
      <c r="C17" s="83" t="str">
        <f>IF($B17="","",VLOOKUP($B17,'R1_Junioren'!$B$7:$E$75,2,FALSE))</f>
        <v>Sandhofer</v>
      </c>
      <c r="D17" s="83" t="str">
        <f>IF($B17="","",VLOOKUP($B17,'R1_Junioren'!$B$7:$E$75,3,FALSE))</f>
        <v>Arne</v>
      </c>
      <c r="E17" s="83" t="str">
        <f>IF($B17="","",VLOOKUP($B17,'R1_Junioren'!$B$7:$E$75,4,FALSE))</f>
        <v>RVC Reute</v>
      </c>
      <c r="F17" s="84"/>
    </row>
    <row r="18" spans="1:6" ht="12.75">
      <c r="A18" s="82">
        <v>12</v>
      </c>
      <c r="B18" s="83">
        <v>42</v>
      </c>
      <c r="C18" s="83" t="str">
        <f>IF($B18="","",VLOOKUP($B18,'R1_Junioren'!$B$7:$E$75,2,FALSE))</f>
        <v>Theis</v>
      </c>
      <c r="D18" s="83" t="str">
        <f>IF($B18="","",VLOOKUP($B18,'R1_Junioren'!$B$7:$E$75,3,FALSE))</f>
        <v>Rick</v>
      </c>
      <c r="E18" s="83" t="str">
        <f>IF($B18="","",VLOOKUP($B18,'R1_Junioren'!$B$7:$E$75,4,FALSE))</f>
        <v>Team LG Alzingen Lux</v>
      </c>
      <c r="F18" s="84"/>
    </row>
    <row r="19" spans="1:6" ht="12.75">
      <c r="A19" s="82">
        <v>13</v>
      </c>
      <c r="B19" s="83">
        <v>54</v>
      </c>
      <c r="C19" s="83" t="str">
        <f>IF($B19="","",VLOOKUP($B19,'R1_Junioren'!$B$7:$E$75,2,FALSE))</f>
        <v>Halblitzel</v>
      </c>
      <c r="D19" s="83" t="str">
        <f>IF($B19="","",VLOOKUP($B19,'R1_Junioren'!$B$7:$E$75,3,FALSE))</f>
        <v>Jonas</v>
      </c>
      <c r="E19" s="83" t="str">
        <f>IF($B19="","",VLOOKUP($B19,'R1_Junioren'!$B$7:$E$75,4,FALSE))</f>
        <v>RV Magstadt</v>
      </c>
      <c r="F19" s="84"/>
    </row>
    <row r="20" spans="1:6" ht="12.75">
      <c r="A20" s="82">
        <v>14</v>
      </c>
      <c r="B20" s="83">
        <v>64</v>
      </c>
      <c r="C20" s="83" t="str">
        <f>IF($B20="","",VLOOKUP($B20,'R1_Junioren'!$B$7:$E$75,2,FALSE))</f>
        <v>Seif</v>
      </c>
      <c r="D20" s="83" t="str">
        <f>IF($B20="","",VLOOKUP($B20,'R1_Junioren'!$B$7:$E$75,3,FALSE))</f>
        <v>Linus</v>
      </c>
      <c r="E20" s="83" t="str">
        <f>IF($B20="","",VLOOKUP($B20,'R1_Junioren'!$B$7:$E$75,4,FALSE))</f>
        <v>RSC Biberach</v>
      </c>
      <c r="F20" s="84"/>
    </row>
    <row r="21" spans="1:6" ht="12.75">
      <c r="A21" s="82">
        <v>15</v>
      </c>
      <c r="B21" s="83">
        <v>24</v>
      </c>
      <c r="C21" s="83" t="str">
        <f>IF($B21="","",VLOOKUP($B21,'R1_Junioren'!$B$7:$E$75,2,FALSE))</f>
        <v>Hassler</v>
      </c>
      <c r="D21" s="83" t="str">
        <f>IF($B21="","",VLOOKUP($B21,'R1_Junioren'!$B$7:$E$75,3,FALSE))</f>
        <v>Dominik</v>
      </c>
      <c r="E21" s="83" t="str">
        <f>IF($B21="","",VLOOKUP($B21,'R1_Junioren'!$B$7:$E$75,4,FALSE))</f>
        <v>TSG Leutkirch</v>
      </c>
      <c r="F21" s="84"/>
    </row>
    <row r="22" spans="1:6" ht="12.75">
      <c r="A22" s="82">
        <v>16</v>
      </c>
      <c r="B22" s="83">
        <v>7</v>
      </c>
      <c r="C22" s="83" t="str">
        <f>IF($B22="","",VLOOKUP($B22,'R1_Junioren'!$B$7:$E$75,2,FALSE))</f>
        <v>Schill</v>
      </c>
      <c r="D22" s="83" t="str">
        <f>IF($B22="","",VLOOKUP($B22,'R1_Junioren'!$B$7:$E$75,3,FALSE))</f>
        <v>Tobias</v>
      </c>
      <c r="E22" s="83" t="str">
        <f>IF($B22="","",VLOOKUP($B22,'R1_Junioren'!$B$7:$E$75,4,FALSE))</f>
        <v>RSV Eichstetten</v>
      </c>
      <c r="F22" s="84"/>
    </row>
    <row r="23" spans="1:6" ht="12.75">
      <c r="A23" s="82">
        <v>17</v>
      </c>
      <c r="B23" s="83">
        <v>13</v>
      </c>
      <c r="C23" s="83" t="str">
        <f>IF($B23="","",VLOOKUP($B23,'R1_Junioren'!$B$7:$E$75,2,FALSE))</f>
        <v>Engel </v>
      </c>
      <c r="D23" s="83" t="str">
        <f>IF($B23="","",VLOOKUP($B23,'R1_Junioren'!$B$7:$E$75,3,FALSE))</f>
        <v>Jonas</v>
      </c>
      <c r="E23" s="83" t="str">
        <f>IF($B23="","",VLOOKUP($B23,'R1_Junioren'!$B$7:$E$75,4,FALSE))</f>
        <v>RSG Ludwigsburg</v>
      </c>
      <c r="F23" s="84"/>
    </row>
    <row r="24" spans="1:6" ht="12.75">
      <c r="A24" s="82">
        <v>18</v>
      </c>
      <c r="B24" s="83">
        <v>51</v>
      </c>
      <c r="C24" s="83" t="str">
        <f>IF($B24="","",VLOOKUP($B24,'R1_Junioren'!$B$7:$E$75,2,FALSE))</f>
        <v>Madlener</v>
      </c>
      <c r="D24" s="83" t="str">
        <f>IF($B24="","",VLOOKUP($B24,'R1_Junioren'!$B$7:$E$75,3,FALSE))</f>
        <v>Manuel</v>
      </c>
      <c r="E24" s="83" t="str">
        <f>IF($B24="","",VLOOKUP($B24,'R1_Junioren'!$B$7:$E$75,4,FALSE))</f>
        <v>KJC Ravensburg</v>
      </c>
      <c r="F24" s="84"/>
    </row>
    <row r="25" spans="1:6" ht="12.75">
      <c r="A25" s="82">
        <v>19</v>
      </c>
      <c r="B25" s="83">
        <v>46</v>
      </c>
      <c r="C25" s="83" t="str">
        <f>IF($B25="","",VLOOKUP($B25,'R1_Junioren'!$B$7:$E$75,2,FALSE))</f>
        <v>Gallus</v>
      </c>
      <c r="D25" s="83" t="str">
        <f>IF($B25="","",VLOOKUP($B25,'R1_Junioren'!$B$7:$E$75,3,FALSE))</f>
        <v>Kay</v>
      </c>
      <c r="E25" s="83" t="str">
        <f>IF($B25="","",VLOOKUP($B25,'R1_Junioren'!$B$7:$E$75,4,FALSE))</f>
        <v>Team Dr. Herzog-SV Hessen</v>
      </c>
      <c r="F25" s="84"/>
    </row>
    <row r="26" spans="1:6" ht="12.75">
      <c r="A26" s="82">
        <v>20</v>
      </c>
      <c r="B26" s="83">
        <v>59</v>
      </c>
      <c r="C26" s="83" t="str">
        <f>IF($B26="","",VLOOKUP($B26,'R1_Junioren'!$B$7:$E$75,2,FALSE))</f>
        <v>Auerbacher</v>
      </c>
      <c r="D26" s="83" t="str">
        <f>IF($B26="","",VLOOKUP($B26,'R1_Junioren'!$B$7:$E$75,3,FALSE))</f>
        <v>Adrian</v>
      </c>
      <c r="E26" s="83" t="str">
        <f>IF($B26="","",VLOOKUP($B26,'R1_Junioren'!$B$7:$E$75,4,FALSE))</f>
        <v>RU Wangen</v>
      </c>
      <c r="F26" s="84"/>
    </row>
    <row r="27" spans="1:6" ht="12.75">
      <c r="A27" s="82">
        <v>21</v>
      </c>
      <c r="B27" s="83">
        <v>1</v>
      </c>
      <c r="C27" s="83" t="str">
        <f>IF($B27="","",VLOOKUP($B27,'R1_Junioren'!$B$7:$E$75,2,FALSE))</f>
        <v>Backofen</v>
      </c>
      <c r="D27" s="83" t="str">
        <f>IF($B27="","",VLOOKUP($B27,'R1_Junioren'!$B$7:$E$75,3,FALSE))</f>
        <v>Moritz</v>
      </c>
      <c r="E27" s="83" t="str">
        <f>IF($B27="","",VLOOKUP($B27,'R1_Junioren'!$B$7:$E$75,4,FALSE))</f>
        <v>RSV OG-Fessenbach</v>
      </c>
      <c r="F27" s="84"/>
    </row>
    <row r="28" spans="1:6" ht="12.75">
      <c r="A28" s="82">
        <v>22</v>
      </c>
      <c r="B28" s="83">
        <v>32</v>
      </c>
      <c r="C28" s="83" t="str">
        <f>IF($B28="","",VLOOKUP($B28,'R1_Junioren'!$B$7:$E$75,2,FALSE))</f>
        <v>Kegreiß</v>
      </c>
      <c r="D28" s="83" t="str">
        <f>IF($B28="","",VLOOKUP($B28,'R1_Junioren'!$B$7:$E$75,3,FALSE))</f>
        <v>Valentin</v>
      </c>
      <c r="E28" s="83" t="str">
        <f>IF($B28="","",VLOOKUP($B28,'R1_Junioren'!$B$7:$E$75,4,FALSE))</f>
        <v>TSG Leutkirch</v>
      </c>
      <c r="F28" s="84"/>
    </row>
    <row r="29" spans="1:6" ht="12.75">
      <c r="A29" s="82">
        <v>23</v>
      </c>
      <c r="B29" s="83">
        <v>11</v>
      </c>
      <c r="C29" s="83" t="str">
        <f>IF($B29="","",VLOOKUP($B29,'R1_Junioren'!$B$7:$E$75,2,FALSE))</f>
        <v>Backenstos</v>
      </c>
      <c r="D29" s="83" t="str">
        <f>IF($B29="","",VLOOKUP($B29,'R1_Junioren'!$B$7:$E$75,3,FALSE))</f>
        <v>Maximilian</v>
      </c>
      <c r="E29" s="83" t="str">
        <f>IF($B29="","",VLOOKUP($B29,'R1_Junioren'!$B$7:$E$75,4,FALSE))</f>
        <v>RSV "Schwalbe" Ellmendingen</v>
      </c>
      <c r="F29" s="84"/>
    </row>
    <row r="30" spans="1:6" ht="12.75">
      <c r="A30" s="82">
        <v>24</v>
      </c>
      <c r="B30" s="83">
        <v>14</v>
      </c>
      <c r="C30" s="83" t="str">
        <f>IF($B30="","",VLOOKUP($B30,'R1_Junioren'!$B$7:$E$75,2,FALSE))</f>
        <v>Feyrer </v>
      </c>
      <c r="D30" s="83" t="str">
        <f>IF($B30="","",VLOOKUP($B30,'R1_Junioren'!$B$7:$E$75,3,FALSE))</f>
        <v>Tobias</v>
      </c>
      <c r="E30" s="83" t="str">
        <f>IF($B30="","",VLOOKUP($B30,'R1_Junioren'!$B$7:$E$75,4,FALSE))</f>
        <v>RSG Heilbronn</v>
      </c>
      <c r="F30" s="84"/>
    </row>
    <row r="31" spans="1:6" ht="12.75">
      <c r="A31" s="82">
        <v>25</v>
      </c>
      <c r="B31" s="83">
        <v>67</v>
      </c>
      <c r="C31" s="83" t="str">
        <f>IF($B31="","",VLOOKUP($B31,'R1_Junioren'!$B$7:$E$75,2,FALSE))</f>
        <v>Obersteiner</v>
      </c>
      <c r="D31" s="83" t="str">
        <f>IF($B31="","",VLOOKUP($B31,'R1_Junioren'!$B$7:$E$75,3,FALSE))</f>
        <v>Florian</v>
      </c>
      <c r="E31" s="83" t="str">
        <f>IF($B31="","",VLOOKUP($B31,'R1_Junioren'!$B$7:$E$75,4,FALSE))</f>
        <v>RSC Wiesbaden</v>
      </c>
      <c r="F31" s="84"/>
    </row>
    <row r="32" spans="1:6" ht="12.75">
      <c r="A32" s="82">
        <v>26</v>
      </c>
      <c r="B32" s="83">
        <v>47</v>
      </c>
      <c r="C32" s="83" t="str">
        <f>IF($B32="","",VLOOKUP($B32,'R1_Junioren'!$B$7:$E$75,2,FALSE))</f>
        <v>Friedolsheim</v>
      </c>
      <c r="D32" s="83" t="str">
        <f>IF($B32="","",VLOOKUP($B32,'R1_Junioren'!$B$7:$E$75,3,FALSE))</f>
        <v>Sebastian</v>
      </c>
      <c r="E32" s="83" t="str">
        <f>IF($B32="","",VLOOKUP($B32,'R1_Junioren'!$B$7:$E$75,4,FALSE))</f>
        <v>TSV Betzingen</v>
      </c>
      <c r="F32" s="84"/>
    </row>
    <row r="33" spans="1:6" ht="12.75">
      <c r="A33" s="82">
        <v>27</v>
      </c>
      <c r="B33" s="83">
        <v>37</v>
      </c>
      <c r="C33" s="83" t="str">
        <f>IF($B33="","",VLOOKUP($B33,'R1_Junioren'!$B$7:$E$75,2,FALSE))</f>
        <v>Aumer</v>
      </c>
      <c r="D33" s="83" t="str">
        <f>IF($B33="","",VLOOKUP($B33,'R1_Junioren'!$B$7:$E$75,3,FALSE))</f>
        <v>Thierry</v>
      </c>
      <c r="E33" s="83" t="str">
        <f>IF($B33="","",VLOOKUP($B33,'R1_Junioren'!$B$7:$E$75,4,FALSE))</f>
        <v>Team LG Alzingen Lux</v>
      </c>
      <c r="F33" s="84"/>
    </row>
    <row r="34" spans="1:6" ht="12.75">
      <c r="A34" s="82">
        <v>28</v>
      </c>
      <c r="B34" s="83">
        <v>66</v>
      </c>
      <c r="C34" s="83" t="str">
        <f>IF($B34="","",VLOOKUP($B34,'R1_Junioren'!$B$7:$E$75,2,FALSE))</f>
        <v>Hecht</v>
      </c>
      <c r="D34" s="83" t="str">
        <f>IF($B34="","",VLOOKUP($B34,'R1_Junioren'!$B$7:$E$75,3,FALSE))</f>
        <v>Simon</v>
      </c>
      <c r="E34" s="83" t="str">
        <f>IF($B34="","",VLOOKUP($B34,'R1_Junioren'!$B$7:$E$75,4,FALSE))</f>
        <v>KJC Ravensburg</v>
      </c>
      <c r="F34" s="84"/>
    </row>
    <row r="35" spans="1:6" ht="12.75">
      <c r="A35" s="82">
        <v>29</v>
      </c>
      <c r="B35" s="83">
        <v>22</v>
      </c>
      <c r="C35" s="83" t="str">
        <f>IF($B35="","",VLOOKUP($B35,'R1_Junioren'!$B$7:$E$75,2,FALSE))</f>
        <v>Faustinelli</v>
      </c>
      <c r="D35" s="83" t="str">
        <f>IF($B35="","",VLOOKUP($B35,'R1_Junioren'!$B$7:$E$75,3,FALSE))</f>
        <v>Marius</v>
      </c>
      <c r="E35" s="83" t="str">
        <f>IF($B35="","",VLOOKUP($B35,'R1_Junioren'!$B$7:$E$75,4,FALSE))</f>
        <v>VC Singen Hohentwiel</v>
      </c>
      <c r="F35" s="84"/>
    </row>
    <row r="36" spans="1:6" ht="12.75">
      <c r="A36" s="82">
        <v>30</v>
      </c>
      <c r="B36" s="83">
        <v>50</v>
      </c>
      <c r="C36" s="83" t="str">
        <f>IF($B36="","",VLOOKUP($B36,'R1_Junioren'!$B$7:$E$75,2,FALSE))</f>
        <v>Denz</v>
      </c>
      <c r="D36" s="83" t="str">
        <f>IF($B36="","",VLOOKUP($B36,'R1_Junioren'!$B$7:$E$75,3,FALSE))</f>
        <v>Timo</v>
      </c>
      <c r="E36" s="83" t="str">
        <f>IF($B36="","",VLOOKUP($B36,'R1_Junioren'!$B$7:$E$75,4,FALSE))</f>
        <v>VBC Waldshut-Tiengen</v>
      </c>
      <c r="F36" s="84"/>
    </row>
    <row r="37" spans="1:6" ht="12.75">
      <c r="A37" s="82">
        <v>31</v>
      </c>
      <c r="B37" s="83">
        <v>27</v>
      </c>
      <c r="C37" s="83" t="str">
        <f>IF($B37="","",VLOOKUP($B37,'R1_Junioren'!$B$7:$E$75,2,FALSE))</f>
        <v>Krohmer</v>
      </c>
      <c r="D37" s="83" t="str">
        <f>IF($B37="","",VLOOKUP($B37,'R1_Junioren'!$B$7:$E$75,3,FALSE))</f>
        <v>Max</v>
      </c>
      <c r="E37" s="83" t="str">
        <f>IF($B37="","",VLOOKUP($B37,'R1_Junioren'!$B$7:$E$75,4,FALSE))</f>
        <v>TSG Leutkirch</v>
      </c>
      <c r="F37" s="84"/>
    </row>
    <row r="38" spans="1:6" ht="12.75">
      <c r="A38" s="82">
        <v>32</v>
      </c>
      <c r="B38" s="83">
        <v>43</v>
      </c>
      <c r="C38" s="83" t="str">
        <f>IF($B38="","",VLOOKUP($B38,'R1_Junioren'!$B$7:$E$75,2,FALSE))</f>
        <v>Tintinger</v>
      </c>
      <c r="D38" s="83" t="str">
        <f>IF($B38="","",VLOOKUP($B38,'R1_Junioren'!$B$7:$E$75,3,FALSE))</f>
        <v>Steve</v>
      </c>
      <c r="E38" s="83" t="str">
        <f>IF($B38="","",VLOOKUP($B38,'R1_Junioren'!$B$7:$E$75,4,FALSE))</f>
        <v>Team LG Alzingen Lux</v>
      </c>
      <c r="F38" s="84"/>
    </row>
    <row r="39" spans="1:6" ht="12.75">
      <c r="A39" s="82">
        <v>33</v>
      </c>
      <c r="B39" s="83">
        <v>40</v>
      </c>
      <c r="C39" s="83" t="str">
        <f>IF($B39="","",VLOOKUP($B39,'R1_Junioren'!$B$7:$E$75,2,FALSE))</f>
        <v>Steffes</v>
      </c>
      <c r="D39" s="83" t="str">
        <f>IF($B39="","",VLOOKUP($B39,'R1_Junioren'!$B$7:$E$75,3,FALSE))</f>
        <v>Charel</v>
      </c>
      <c r="E39" s="83" t="str">
        <f>IF($B39="","",VLOOKUP($B39,'R1_Junioren'!$B$7:$E$75,4,FALSE))</f>
        <v>Team LG Alzingen Lux</v>
      </c>
      <c r="F39" s="84"/>
    </row>
    <row r="40" spans="1:6" ht="12.75">
      <c r="A40" s="82">
        <v>34</v>
      </c>
      <c r="B40" s="83">
        <v>4</v>
      </c>
      <c r="C40" s="83" t="str">
        <f>IF($B40="","",VLOOKUP($B40,'R1_Junioren'!$B$7:$E$75,2,FALSE))</f>
        <v>Luhr</v>
      </c>
      <c r="D40" s="83" t="str">
        <f>IF($B40="","",VLOOKUP($B40,'R1_Junioren'!$B$7:$E$75,3,FALSE))</f>
        <v>Lukas</v>
      </c>
      <c r="E40" s="83" t="str">
        <f>IF($B40="","",VLOOKUP($B40,'R1_Junioren'!$B$7:$E$75,4,FALSE))</f>
        <v>RSC Friesenheim </v>
      </c>
      <c r="F40" s="88" t="s">
        <v>787</v>
      </c>
    </row>
    <row r="41" spans="1:6" ht="12.75">
      <c r="A41" s="82">
        <v>35</v>
      </c>
      <c r="B41" s="83">
        <v>38</v>
      </c>
      <c r="C41" s="83" t="str">
        <f>IF($B41="","",VLOOKUP($B41,'R1_Junioren'!$B$7:$E$75,2,FALSE))</f>
        <v>Dostert</v>
      </c>
      <c r="D41" s="83" t="str">
        <f>IF($B41="","",VLOOKUP($B41,'R1_Junioren'!$B$7:$E$75,3,FALSE))</f>
        <v>Sandro</v>
      </c>
      <c r="E41" s="83" t="str">
        <f>IF($B41="","",VLOOKUP($B41,'R1_Junioren'!$B$7:$E$75,4,FALSE))</f>
        <v>Team LG Alzingen Lux</v>
      </c>
      <c r="F41" s="84"/>
    </row>
    <row r="42" spans="1:6" ht="12.75">
      <c r="A42" s="82">
        <v>36</v>
      </c>
      <c r="B42" s="83"/>
      <c r="C42" s="83">
        <f>IF($B42="","",VLOOKUP($B42,'R1_Junioren'!$B$7:$E$75,2,FALSE))</f>
      </c>
      <c r="D42" s="83">
        <f>IF($B42="","",VLOOKUP($B42,'R1_Junioren'!$B$7:$E$75,3,FALSE))</f>
      </c>
      <c r="E42" s="83">
        <f>IF($B42="","",VLOOKUP($B42,'R1_Junioren'!$B$7:$E$75,4,FALSE))</f>
      </c>
      <c r="F42" s="84"/>
    </row>
    <row r="43" spans="1:6" ht="12.75">
      <c r="A43" s="82">
        <v>37</v>
      </c>
      <c r="B43" s="83"/>
      <c r="C43" s="83">
        <f>IF($B43="","",VLOOKUP($B43,'R1_Junioren'!$B$7:$E$75,2,FALSE))</f>
      </c>
      <c r="D43" s="83">
        <f>IF($B43="","",VLOOKUP($B43,'R1_Junioren'!$B$7:$E$75,3,FALSE))</f>
      </c>
      <c r="E43" s="83">
        <f>IF($B43="","",VLOOKUP($B43,'R1_Junioren'!$B$7:$E$75,4,FALSE))</f>
      </c>
      <c r="F43" s="84"/>
    </row>
    <row r="44" spans="1:6" ht="12.75">
      <c r="A44" s="82">
        <v>38</v>
      </c>
      <c r="B44" s="83"/>
      <c r="C44" s="83">
        <f>IF($B44="","",VLOOKUP($B44,'R1_Junioren'!$B$7:$E$75,2,FALSE))</f>
      </c>
      <c r="D44" s="83">
        <f>IF($B44="","",VLOOKUP($B44,'R1_Junioren'!$B$7:$E$75,3,FALSE))</f>
      </c>
      <c r="E44" s="83">
        <f>IF($B44="","",VLOOKUP($B44,'R1_Junioren'!$B$7:$E$75,4,FALSE))</f>
      </c>
      <c r="F44" s="84"/>
    </row>
    <row r="45" spans="1:6" ht="12.75">
      <c r="A45" s="82">
        <v>39</v>
      </c>
      <c r="B45" s="83"/>
      <c r="C45" s="83">
        <f>IF($B45="","",VLOOKUP($B45,'R1_Junioren'!$B$7:$E$75,2,FALSE))</f>
      </c>
      <c r="D45" s="83">
        <f>IF($B45="","",VLOOKUP($B45,'R1_Junioren'!$B$7:$E$75,3,FALSE))</f>
      </c>
      <c r="E45" s="83">
        <f>IF($B45="","",VLOOKUP($B45,'R1_Junioren'!$B$7:$E$75,4,FALSE))</f>
      </c>
      <c r="F45" s="84"/>
    </row>
    <row r="46" spans="1:6" ht="12.75">
      <c r="A46" s="82">
        <v>40</v>
      </c>
      <c r="B46" s="83"/>
      <c r="C46" s="83">
        <f>IF($B46="","",VLOOKUP($B46,'R1_Junioren'!$B$7:$E$75,2,FALSE))</f>
      </c>
      <c r="D46" s="83">
        <f>IF($B46="","",VLOOKUP($B46,'R1_Junioren'!$B$7:$E$75,3,FALSE))</f>
      </c>
      <c r="E46" s="83">
        <f>IF($B46="","",VLOOKUP($B46,'R1_Junioren'!$B$7:$E$75,4,FALSE))</f>
      </c>
      <c r="F46" s="84"/>
    </row>
    <row r="47" spans="1:6" ht="12.75">
      <c r="A47" s="82">
        <v>41</v>
      </c>
      <c r="B47" s="83"/>
      <c r="C47" s="83">
        <f>IF($B47="","",VLOOKUP($B47,'R1_Junioren'!$B$7:$E$75,2,FALSE))</f>
      </c>
      <c r="D47" s="83">
        <f>IF($B47="","",VLOOKUP($B47,'R1_Junioren'!$B$7:$E$75,3,FALSE))</f>
      </c>
      <c r="E47" s="83">
        <f>IF($B47="","",VLOOKUP($B47,'R1_Junioren'!$B$7:$E$75,4,FALSE))</f>
      </c>
      <c r="F47" s="84"/>
    </row>
    <row r="48" spans="1:6" ht="12.75">
      <c r="A48" s="82">
        <v>42</v>
      </c>
      <c r="B48" s="83"/>
      <c r="C48" s="83">
        <f>IF($B48="","",VLOOKUP($B48,'R1_Junioren'!$B$7:$E$75,2,FALSE))</f>
      </c>
      <c r="D48" s="83">
        <f>IF($B48="","",VLOOKUP($B48,'R1_Junioren'!$B$7:$E$75,3,FALSE))</f>
      </c>
      <c r="E48" s="83">
        <f>IF($B48="","",VLOOKUP($B48,'R1_Junioren'!$B$7:$E$75,4,FALSE))</f>
      </c>
      <c r="F48" s="84"/>
    </row>
    <row r="49" spans="1:6" ht="12.75">
      <c r="A49" s="82">
        <v>43</v>
      </c>
      <c r="B49" s="83"/>
      <c r="C49" s="83">
        <f>IF($B49="","",VLOOKUP($B49,'R1_Junioren'!$B$7:$E$75,2,FALSE))</f>
      </c>
      <c r="D49" s="83">
        <f>IF($B49="","",VLOOKUP($B49,'R1_Junioren'!$B$7:$E$75,3,FALSE))</f>
      </c>
      <c r="E49" s="83">
        <f>IF($B49="","",VLOOKUP($B49,'R1_Junioren'!$B$7:$E$75,4,FALSE))</f>
      </c>
      <c r="F49" s="84"/>
    </row>
    <row r="50" spans="1:6" ht="12.75">
      <c r="A50" s="82">
        <v>44</v>
      </c>
      <c r="B50" s="83"/>
      <c r="C50" s="83">
        <f>IF($B50="","",VLOOKUP($B50,'R1_Junioren'!$B$7:$E$75,2,FALSE))</f>
      </c>
      <c r="D50" s="83">
        <f>IF($B50="","",VLOOKUP($B50,'R1_Junioren'!$B$7:$E$75,3,FALSE))</f>
      </c>
      <c r="E50" s="83">
        <f>IF($B50="","",VLOOKUP($B50,'R1_Junioren'!$B$7:$E$75,4,FALSE))</f>
      </c>
      <c r="F50" s="84"/>
    </row>
    <row r="51" spans="1:6" ht="12.75">
      <c r="A51" s="82">
        <v>45</v>
      </c>
      <c r="B51" s="83"/>
      <c r="C51" s="83">
        <f>IF($B51="","",VLOOKUP($B51,'R1_Junioren'!$B$7:$E$75,2,FALSE))</f>
      </c>
      <c r="D51" s="83">
        <f>IF($B51="","",VLOOKUP($B51,'R1_Junioren'!$B$7:$E$75,3,FALSE))</f>
      </c>
      <c r="E51" s="83">
        <f>IF($B51="","",VLOOKUP($B51,'R1_Junioren'!$B$7:$E$75,4,FALSE))</f>
      </c>
      <c r="F51" s="84"/>
    </row>
    <row r="52" spans="1:6" ht="12.75">
      <c r="A52" s="82">
        <v>46</v>
      </c>
      <c r="B52" s="83"/>
      <c r="C52" s="83">
        <f>IF($B52="","",VLOOKUP($B52,'R1_Junioren'!$B$7:$E$75,2,FALSE))</f>
      </c>
      <c r="D52" s="83">
        <f>IF($B52="","",VLOOKUP($B52,'R1_Junioren'!$B$7:$E$75,3,FALSE))</f>
      </c>
      <c r="E52" s="83">
        <f>IF($B52="","",VLOOKUP($B52,'R1_Junioren'!$B$7:$E$75,4,FALSE))</f>
      </c>
      <c r="F52" s="84"/>
    </row>
    <row r="53" spans="1:6" ht="12.75">
      <c r="A53" s="82">
        <v>47</v>
      </c>
      <c r="B53" s="83"/>
      <c r="C53" s="83">
        <f>IF($B53="","",VLOOKUP($B53,'R1_Junioren'!$B$7:$E$75,2,FALSE))</f>
      </c>
      <c r="D53" s="83">
        <f>IF($B53="","",VLOOKUP($B53,'R1_Junioren'!$B$7:$E$75,3,FALSE))</f>
      </c>
      <c r="E53" s="83">
        <f>IF($B53="","",VLOOKUP($B53,'R1_Junioren'!$B$7:$E$75,4,FALSE))</f>
      </c>
      <c r="F53" s="84"/>
    </row>
    <row r="54" spans="1:6" ht="12.75">
      <c r="A54" s="82">
        <v>48</v>
      </c>
      <c r="B54" s="83"/>
      <c r="C54" s="83">
        <f>IF($B54="","",VLOOKUP($B54,'R1_Junioren'!$B$7:$E$75,2,FALSE))</f>
      </c>
      <c r="D54" s="83">
        <f>IF($B54="","",VLOOKUP($B54,'R1_Junioren'!$B$7:$E$75,3,FALSE))</f>
      </c>
      <c r="E54" s="83">
        <f>IF($B54="","",VLOOKUP($B54,'R1_Junioren'!$B$7:$E$75,4,FALSE))</f>
      </c>
      <c r="F54" s="84"/>
    </row>
    <row r="55" spans="1:6" ht="12.75">
      <c r="A55" s="82">
        <v>49</v>
      </c>
      <c r="B55" s="83"/>
      <c r="C55" s="83">
        <f>IF($B55="","",VLOOKUP($B55,'R1_Junioren'!$B$7:$E$75,2,FALSE))</f>
      </c>
      <c r="D55" s="83">
        <f>IF($B55="","",VLOOKUP($B55,'R1_Junioren'!$B$7:$E$75,3,FALSE))</f>
      </c>
      <c r="E55" s="83">
        <f>IF($B55="","",VLOOKUP($B55,'R1_Junioren'!$B$7:$E$75,4,FALSE))</f>
      </c>
      <c r="F55" s="84"/>
    </row>
    <row r="56" spans="1:6" ht="12.75">
      <c r="A56" s="82">
        <v>50</v>
      </c>
      <c r="B56" s="83"/>
      <c r="C56" s="83">
        <f>IF($B56="","",VLOOKUP($B56,'R1_Junioren'!$B$7:$E$75,2,FALSE))</f>
      </c>
      <c r="D56" s="83">
        <f>IF($B56="","",VLOOKUP($B56,'R1_Junioren'!$B$7:$E$75,3,FALSE))</f>
      </c>
      <c r="E56" s="83">
        <f>IF($B56="","",VLOOKUP($B56,'R1_Junioren'!$B$7:$E$75,4,FALSE))</f>
      </c>
      <c r="F56" s="84"/>
    </row>
    <row r="57" spans="1:6" ht="12.75">
      <c r="A57" s="82">
        <v>51</v>
      </c>
      <c r="B57" s="83"/>
      <c r="C57" s="83">
        <f>IF($B57="","",VLOOKUP($B57,'R1_Junioren'!$B$7:$E$75,2,FALSE))</f>
      </c>
      <c r="D57" s="83">
        <f>IF($B57="","",VLOOKUP($B57,'R1_Junioren'!$B$7:$E$75,3,FALSE))</f>
      </c>
      <c r="E57" s="83">
        <f>IF($B57="","",VLOOKUP($B57,'R1_Junioren'!$B$7:$E$75,4,FALSE))</f>
      </c>
      <c r="F57" s="84"/>
    </row>
    <row r="58" spans="1:6" ht="12.75">
      <c r="A58" s="82">
        <v>52</v>
      </c>
      <c r="B58" s="83"/>
      <c r="C58" s="83">
        <f>IF($B58="","",VLOOKUP($B58,'R1_Junioren'!$B$7:$E$75,2,FALSE))</f>
      </c>
      <c r="D58" s="83">
        <f>IF($B58="","",VLOOKUP($B58,'R1_Junioren'!$B$7:$E$75,3,FALSE))</f>
      </c>
      <c r="E58" s="83">
        <f>IF($B58="","",VLOOKUP($B58,'R1_Junioren'!$B$7:$E$75,4,FALSE))</f>
      </c>
      <c r="F58" s="84"/>
    </row>
    <row r="59" spans="1:6" ht="12.75">
      <c r="A59" s="82">
        <v>53</v>
      </c>
      <c r="B59" s="83"/>
      <c r="C59" s="83">
        <f>IF($B59="","",VLOOKUP($B59,'R1_Junioren'!$B$7:$E$75,2,FALSE))</f>
      </c>
      <c r="D59" s="83">
        <f>IF($B59="","",VLOOKUP($B59,'R1_Junioren'!$B$7:$E$75,3,FALSE))</f>
      </c>
      <c r="E59" s="83">
        <f>IF($B59="","",VLOOKUP($B59,'R1_Junioren'!$B$7:$E$75,4,FALSE))</f>
      </c>
      <c r="F59" s="84"/>
    </row>
    <row r="60" spans="1:6" ht="12.75">
      <c r="A60" s="82">
        <v>54</v>
      </c>
      <c r="B60" s="83"/>
      <c r="C60" s="83">
        <f>IF($B60="","",VLOOKUP($B60,'R1_Junioren'!$B$7:$E$75,2,FALSE))</f>
      </c>
      <c r="D60" s="83">
        <f>IF($B60="","",VLOOKUP($B60,'R1_Junioren'!$B$7:$E$75,3,FALSE))</f>
      </c>
      <c r="E60" s="83">
        <f>IF($B60="","",VLOOKUP($B60,'R1_Junioren'!$B$7:$E$75,4,FALSE))</f>
      </c>
      <c r="F60" s="84"/>
    </row>
    <row r="61" spans="1:6" ht="12.75">
      <c r="A61" s="82">
        <v>55</v>
      </c>
      <c r="B61" s="83"/>
      <c r="C61" s="83">
        <f>IF($B61="","",VLOOKUP($B61,'R1_Junioren'!$B$7:$E$75,2,FALSE))</f>
      </c>
      <c r="D61" s="83">
        <f>IF($B61="","",VLOOKUP($B61,'R1_Junioren'!$B$7:$E$75,3,FALSE))</f>
      </c>
      <c r="E61" s="83">
        <f>IF($B61="","",VLOOKUP($B61,'R1_Junioren'!$B$7:$E$75,4,FALSE))</f>
      </c>
      <c r="F61" s="84"/>
    </row>
    <row r="62" spans="1:6" ht="12.75">
      <c r="A62" s="82">
        <v>56</v>
      </c>
      <c r="B62" s="83"/>
      <c r="C62" s="83">
        <f>IF($B62="","",VLOOKUP($B62,'R1_Junioren'!$B$7:$E$75,2,FALSE))</f>
      </c>
      <c r="D62" s="83">
        <f>IF($B62="","",VLOOKUP($B62,'R1_Junioren'!$B$7:$E$75,3,FALSE))</f>
      </c>
      <c r="E62" s="83">
        <f>IF($B62="","",VLOOKUP($B62,'R1_Junioren'!$B$7:$E$75,4,FALSE))</f>
      </c>
      <c r="F62" s="84"/>
    </row>
    <row r="63" spans="1:6" ht="12.75">
      <c r="A63" s="82">
        <v>57</v>
      </c>
      <c r="B63" s="83"/>
      <c r="C63" s="83">
        <f>IF($B63="","",VLOOKUP($B63,'R1_Junioren'!$B$7:$E$75,2,FALSE))</f>
      </c>
      <c r="D63" s="83">
        <f>IF($B63="","",VLOOKUP($B63,'R1_Junioren'!$B$7:$E$75,3,FALSE))</f>
      </c>
      <c r="E63" s="83">
        <f>IF($B63="","",VLOOKUP($B63,'R1_Junioren'!$B$7:$E$75,4,FALSE))</f>
      </c>
      <c r="F63" s="84"/>
    </row>
    <row r="64" spans="1:6" ht="12.75">
      <c r="A64" s="82">
        <v>58</v>
      </c>
      <c r="B64" s="83"/>
      <c r="C64" s="83">
        <f>IF($B64="","",VLOOKUP($B64,'R1_Junioren'!$B$7:$E$75,2,FALSE))</f>
      </c>
      <c r="D64" s="83">
        <f>IF($B64="","",VLOOKUP($B64,'R1_Junioren'!$B$7:$E$75,3,FALSE))</f>
      </c>
      <c r="E64" s="83">
        <f>IF($B64="","",VLOOKUP($B64,'R1_Junioren'!$B$7:$E$75,4,FALSE))</f>
      </c>
      <c r="F64" s="84"/>
    </row>
    <row r="65" spans="1:6" ht="12.75">
      <c r="A65" s="82">
        <v>59</v>
      </c>
      <c r="B65" s="83"/>
      <c r="C65" s="83">
        <f>IF($B65="","",VLOOKUP($B65,'R1_Junioren'!$B$7:$E$75,2,FALSE))</f>
      </c>
      <c r="D65" s="83">
        <f>IF($B65="","",VLOOKUP($B65,'R1_Junioren'!$B$7:$E$75,3,FALSE))</f>
      </c>
      <c r="E65" s="83">
        <f>IF($B65="","",VLOOKUP($B65,'R1_Junioren'!$B$7:$E$75,4,FALSE))</f>
      </c>
      <c r="F65" s="84"/>
    </row>
    <row r="66" spans="1:6" ht="12.75">
      <c r="A66" s="82">
        <v>60</v>
      </c>
      <c r="B66" s="83"/>
      <c r="C66" s="83">
        <f>IF($B66="","",VLOOKUP($B66,'R1_Junioren'!$B$7:$E$75,2,FALSE))</f>
      </c>
      <c r="D66" s="83">
        <f>IF($B66="","",VLOOKUP($B66,'R1_Junioren'!$B$7:$E$75,3,FALSE))</f>
      </c>
      <c r="E66" s="83">
        <f>IF($B66="","",VLOOKUP($B66,'R1_Junioren'!$B$7:$E$75,4,FALSE))</f>
      </c>
      <c r="F66" s="84"/>
    </row>
    <row r="67" spans="1:6" ht="12.75">
      <c r="A67" s="82">
        <v>61</v>
      </c>
      <c r="B67" s="83"/>
      <c r="C67" s="83">
        <f>IF($B67="","",VLOOKUP($B67,'R1_Junioren'!$B$7:$E$75,2,FALSE))</f>
      </c>
      <c r="D67" s="83">
        <f>IF($B67="","",VLOOKUP($B67,'R1_Junioren'!$B$7:$E$75,3,FALSE))</f>
      </c>
      <c r="E67" s="83">
        <f>IF($B67="","",VLOOKUP($B67,'R1_Junioren'!$B$7:$E$75,4,FALSE))</f>
      </c>
      <c r="F67" s="84"/>
    </row>
    <row r="68" spans="1:6" ht="12.75">
      <c r="A68" s="82">
        <v>62</v>
      </c>
      <c r="B68" s="83"/>
      <c r="C68" s="83">
        <f>IF($B68="","",VLOOKUP($B68,'R1_Junioren'!$B$7:$E$75,2,FALSE))</f>
      </c>
      <c r="D68" s="83">
        <f>IF($B68="","",VLOOKUP($B68,'R1_Junioren'!$B$7:$E$75,3,FALSE))</f>
      </c>
      <c r="E68" s="83">
        <f>IF($B68="","",VLOOKUP($B68,'R1_Junioren'!$B$7:$E$75,4,FALSE))</f>
      </c>
      <c r="F68" s="84"/>
    </row>
    <row r="69" spans="1:6" ht="12.75">
      <c r="A69" s="82">
        <v>63</v>
      </c>
      <c r="B69" s="83"/>
      <c r="C69" s="83">
        <f>IF($B69="","",VLOOKUP($B69,'R1_Junioren'!$B$7:$E$75,2,FALSE))</f>
      </c>
      <c r="D69" s="83">
        <f>IF($B69="","",VLOOKUP($B69,'R1_Junioren'!$B$7:$E$75,3,FALSE))</f>
      </c>
      <c r="E69" s="83">
        <f>IF($B69="","",VLOOKUP($B69,'R1_Junioren'!$B$7:$E$75,4,FALSE))</f>
      </c>
      <c r="F69" s="84"/>
    </row>
    <row r="70" spans="1:6" ht="12.75">
      <c r="A70" s="82">
        <v>64</v>
      </c>
      <c r="B70" s="83"/>
      <c r="C70" s="83">
        <f>IF($B70="","",VLOOKUP($B70,'R1_Junioren'!$B$7:$E$75,2,FALSE))</f>
      </c>
      <c r="D70" s="83">
        <f>IF($B70="","",VLOOKUP($B70,'R1_Junioren'!$B$7:$E$75,3,FALSE))</f>
      </c>
      <c r="E70" s="83">
        <f>IF($B70="","",VLOOKUP($B70,'R1_Junioren'!$B$7:$E$75,4,FALSE))</f>
      </c>
      <c r="F70" s="84"/>
    </row>
    <row r="71" spans="1:6" ht="12.75">
      <c r="A71" s="82">
        <v>65</v>
      </c>
      <c r="B71" s="83"/>
      <c r="C71" s="83">
        <f>IF($B71="","",VLOOKUP($B71,'R1_Junioren'!$B$7:$E$75,2,FALSE))</f>
      </c>
      <c r="D71" s="83">
        <f>IF($B71="","",VLOOKUP($B71,'R1_Junioren'!$B$7:$E$75,3,FALSE))</f>
      </c>
      <c r="E71" s="83">
        <f>IF($B71="","",VLOOKUP($B71,'R1_Junioren'!$B$7:$E$75,4,FALSE))</f>
      </c>
      <c r="F71" s="84"/>
    </row>
    <row r="72" spans="1:6" ht="12.75">
      <c r="A72" s="82">
        <v>66</v>
      </c>
      <c r="B72" s="83"/>
      <c r="C72" s="83">
        <f>IF($B72="","",VLOOKUP($B72,'R1_Junioren'!$B$7:$E$75,2,FALSE))</f>
      </c>
      <c r="D72" s="83">
        <f>IF($B72="","",VLOOKUP($B72,'R1_Junioren'!$B$7:$E$75,3,FALSE))</f>
      </c>
      <c r="E72" s="83">
        <f>IF($B72="","",VLOOKUP($B72,'R1_Junioren'!$B$7:$E$75,4,FALSE))</f>
      </c>
      <c r="F72" s="84"/>
    </row>
    <row r="73" spans="1:6" ht="12.75">
      <c r="A73" s="82">
        <v>67</v>
      </c>
      <c r="B73" s="83"/>
      <c r="C73" s="83">
        <f>IF($B73="","",VLOOKUP($B73,'R1_Junioren'!$B$7:$E$75,2,FALSE))</f>
      </c>
      <c r="D73" s="83">
        <f>IF($B73="","",VLOOKUP($B73,'R1_Junioren'!$B$7:$E$75,3,FALSE))</f>
      </c>
      <c r="E73" s="83">
        <f>IF($B73="","",VLOOKUP($B73,'R1_Junioren'!$B$7:$E$75,4,FALSE))</f>
      </c>
      <c r="F73" s="84"/>
    </row>
    <row r="74" spans="1:6" ht="12.75">
      <c r="A74" s="82">
        <v>68</v>
      </c>
      <c r="B74" s="83"/>
      <c r="C74" s="83">
        <f>IF($B74="","",VLOOKUP($B74,'R1_Junioren'!$B$7:$E$75,2,FALSE))</f>
      </c>
      <c r="D74" s="83">
        <f>IF($B74="","",VLOOKUP($B74,'R1_Junioren'!$B$7:$E$75,3,FALSE))</f>
      </c>
      <c r="E74" s="83">
        <f>IF($B74="","",VLOOKUP($B74,'R1_Junioren'!$B$7:$E$75,4,FALSE))</f>
      </c>
      <c r="F74" s="84"/>
    </row>
    <row r="75" spans="1:6" ht="12.75">
      <c r="A75" s="82">
        <v>69</v>
      </c>
      <c r="B75" s="83"/>
      <c r="C75" s="83">
        <f>IF($B75="","",VLOOKUP($B75,'R1_Junioren'!$B$7:$E$75,2,FALSE))</f>
      </c>
      <c r="D75" s="83">
        <f>IF($B75="","",VLOOKUP($B75,'R1_Junioren'!$B$7:$E$75,3,FALSE))</f>
      </c>
      <c r="E75" s="83">
        <f>IF($B75="","",VLOOKUP($B75,'R1_Junioren'!$B$7:$E$75,4,FALSE))</f>
      </c>
      <c r="F75" s="84"/>
    </row>
    <row r="76" spans="1:6" ht="12.75">
      <c r="A76" s="82">
        <v>70</v>
      </c>
      <c r="B76" s="83"/>
      <c r="C76" s="83">
        <f>IF($B76="","",VLOOKUP($B76,'R1_Junioren'!$B$7:$E$75,2,FALSE))</f>
      </c>
      <c r="D76" s="83">
        <f>IF($B76="","",VLOOKUP($B76,'R1_Junioren'!$B$7:$E$75,3,FALSE))</f>
      </c>
      <c r="E76" s="83">
        <f>IF($B76="","",VLOOKUP($B76,'R1_Junioren'!$B$7:$E$75,4,FALSE))</f>
      </c>
      <c r="F76" s="84"/>
    </row>
    <row r="77" spans="1:6" ht="12.75">
      <c r="A77" s="82">
        <v>71</v>
      </c>
      <c r="B77" s="83"/>
      <c r="C77" s="83">
        <f>IF($B77="","",VLOOKUP($B77,'R1_Junioren'!$B$7:$E$75,2,FALSE))</f>
      </c>
      <c r="D77" s="83">
        <f>IF($B77="","",VLOOKUP($B77,'R1_Junioren'!$B$7:$E$75,3,FALSE))</f>
      </c>
      <c r="E77" s="83">
        <f>IF($B77="","",VLOOKUP($B77,'R1_Junioren'!$B$7:$E$75,4,FALSE))</f>
      </c>
      <c r="F77" s="84"/>
    </row>
    <row r="78" spans="1:6" ht="12.75">
      <c r="A78" s="82">
        <v>72</v>
      </c>
      <c r="B78" s="83"/>
      <c r="C78" s="83">
        <f>IF($B78="","",VLOOKUP($B78,'R1_Junioren'!$B$7:$E$75,2,FALSE))</f>
      </c>
      <c r="D78" s="83">
        <f>IF($B78="","",VLOOKUP($B78,'R1_Junioren'!$B$7:$E$75,3,FALSE))</f>
      </c>
      <c r="E78" s="83">
        <f>IF($B78="","",VLOOKUP($B78,'R1_Junioren'!$B$7:$E$75,4,FALSE))</f>
      </c>
      <c r="F78" s="84"/>
    </row>
    <row r="79" spans="1:6" ht="12.75">
      <c r="A79" s="82">
        <v>73</v>
      </c>
      <c r="B79" s="83"/>
      <c r="C79" s="83">
        <f>IF($B79="","",VLOOKUP($B79,'R1_Junioren'!$B$7:$E$75,2,FALSE))</f>
      </c>
      <c r="D79" s="83">
        <f>IF($B79="","",VLOOKUP($B79,'R1_Junioren'!$B$7:$E$75,3,FALSE))</f>
      </c>
      <c r="E79" s="83">
        <f>IF($B79="","",VLOOKUP($B79,'R1_Junioren'!$B$7:$E$75,4,FALSE))</f>
      </c>
      <c r="F79" s="84"/>
    </row>
    <row r="80" spans="1:6" ht="12.75">
      <c r="A80" s="82">
        <v>74</v>
      </c>
      <c r="B80" s="83"/>
      <c r="C80" s="83">
        <f>IF($B80="","",VLOOKUP($B80,'R1_Junioren'!$B$7:$E$75,2,FALSE))</f>
      </c>
      <c r="D80" s="83">
        <f>IF($B80="","",VLOOKUP($B80,'R1_Junioren'!$B$7:$E$75,3,FALSE))</f>
      </c>
      <c r="E80" s="83">
        <f>IF($B80="","",VLOOKUP($B80,'R1_Junioren'!$B$7:$E$75,4,FALSE))</f>
      </c>
      <c r="F80" s="84"/>
    </row>
    <row r="81" spans="1:6" ht="12.75">
      <c r="A81" s="82">
        <v>75</v>
      </c>
      <c r="B81" s="83"/>
      <c r="C81" s="83">
        <f>IF($B81="","",VLOOKUP($B81,'R1_Junioren'!$B$7:$E$75,2,FALSE))</f>
      </c>
      <c r="D81" s="83">
        <f>IF($B81="","",VLOOKUP($B81,'R1_Junioren'!$B$7:$E$75,3,FALSE))</f>
      </c>
      <c r="E81" s="83">
        <f>IF($B81="","",VLOOKUP($B81,'R1_Junioren'!$B$7:$E$75,4,FALSE))</f>
      </c>
      <c r="F81" s="84"/>
    </row>
    <row r="82" spans="1:6" ht="12.75">
      <c r="A82" s="82">
        <v>76</v>
      </c>
      <c r="B82" s="83"/>
      <c r="C82" s="83">
        <f>IF($B82="","",VLOOKUP($B82,'R1_Junioren'!$B$7:$E$75,2,FALSE))</f>
      </c>
      <c r="D82" s="83">
        <f>IF($B82="","",VLOOKUP($B82,'R1_Junioren'!$B$7:$E$75,3,FALSE))</f>
      </c>
      <c r="E82" s="83">
        <f>IF($B82="","",VLOOKUP($B82,'R1_Junioren'!$B$7:$E$75,4,FALSE))</f>
      </c>
      <c r="F82" s="84"/>
    </row>
    <row r="83" spans="1:6" ht="12.75">
      <c r="A83" s="82">
        <v>77</v>
      </c>
      <c r="B83" s="83"/>
      <c r="C83" s="83">
        <f>IF($B83="","",VLOOKUP($B83,'R1_Junioren'!$B$7:$E$75,2,FALSE))</f>
      </c>
      <c r="D83" s="83">
        <f>IF($B83="","",VLOOKUP($B83,'R1_Junioren'!$B$7:$E$75,3,FALSE))</f>
      </c>
      <c r="E83" s="83">
        <f>IF($B83="","",VLOOKUP($B83,'R1_Junioren'!$B$7:$E$75,4,FALSE))</f>
      </c>
      <c r="F83" s="84"/>
    </row>
    <row r="84" spans="1:6" ht="12.75">
      <c r="A84" s="82">
        <v>78</v>
      </c>
      <c r="B84" s="83"/>
      <c r="C84" s="83">
        <f>IF($B84="","",VLOOKUP($B84,'R1_Junioren'!$B$7:$E$75,2,FALSE))</f>
      </c>
      <c r="D84" s="83">
        <f>IF($B84="","",VLOOKUP($B84,'R1_Junioren'!$B$7:$E$75,3,FALSE))</f>
      </c>
      <c r="E84" s="83">
        <f>IF($B84="","",VLOOKUP($B84,'R1_Junioren'!$B$7:$E$75,4,FALSE))</f>
      </c>
      <c r="F84" s="84"/>
    </row>
    <row r="85" spans="1:6" ht="12.75">
      <c r="A85" s="82">
        <v>79</v>
      </c>
      <c r="B85" s="83"/>
      <c r="C85" s="83">
        <f>IF($B85="","",VLOOKUP($B85,'R1_Junioren'!$B$7:$E$75,2,FALSE))</f>
      </c>
      <c r="D85" s="83">
        <f>IF($B85="","",VLOOKUP($B85,'R1_Junioren'!$B$7:$E$75,3,FALSE))</f>
      </c>
      <c r="E85" s="83">
        <f>IF($B85="","",VLOOKUP($B85,'R1_Junioren'!$B$7:$E$75,4,FALSE))</f>
      </c>
      <c r="F85" s="84"/>
    </row>
    <row r="86" spans="1:6" ht="12.75">
      <c r="A86" s="82">
        <v>80</v>
      </c>
      <c r="B86" s="83"/>
      <c r="C86" s="83">
        <f>IF($B86="","",VLOOKUP($B86,'R1_Junioren'!$B$7:$E$75,2,FALSE))</f>
      </c>
      <c r="D86" s="83">
        <f>IF($B86="","",VLOOKUP($B86,'R1_Junioren'!$B$7:$E$75,3,FALSE))</f>
      </c>
      <c r="E86" s="83">
        <f>IF($B86="","",VLOOKUP($B86,'R1_Junioren'!$B$7:$E$75,4,FALSE))</f>
      </c>
      <c r="F86" s="84"/>
    </row>
    <row r="87" spans="1:6" ht="12.75">
      <c r="A87" s="82">
        <v>81</v>
      </c>
      <c r="B87" s="83"/>
      <c r="C87" s="83">
        <f>IF($B87="","",VLOOKUP($B87,'R1_Junioren'!$B$7:$E$75,2,FALSE))</f>
      </c>
      <c r="D87" s="83">
        <f>IF($B87="","",VLOOKUP($B87,'R1_Junioren'!$B$7:$E$75,3,FALSE))</f>
      </c>
      <c r="E87" s="83">
        <f>IF($B87="","",VLOOKUP($B87,'R1_Junioren'!$B$7:$E$75,4,FALSE))</f>
      </c>
      <c r="F87" s="84"/>
    </row>
    <row r="88" spans="1:6" ht="12.75">
      <c r="A88" s="82">
        <v>82</v>
      </c>
      <c r="B88" s="83"/>
      <c r="C88" s="83">
        <f>IF($B88="","",VLOOKUP($B88,'R1_Junioren'!$B$7:$E$75,2,FALSE))</f>
      </c>
      <c r="D88" s="83">
        <f>IF($B88="","",VLOOKUP($B88,'R1_Junioren'!$B$7:$E$75,3,FALSE))</f>
      </c>
      <c r="E88" s="83">
        <f>IF($B88="","",VLOOKUP($B88,'R1_Junioren'!$B$7:$E$75,4,FALSE))</f>
      </c>
      <c r="F88" s="84"/>
    </row>
    <row r="89" spans="1:6" ht="12.75">
      <c r="A89" s="82">
        <v>83</v>
      </c>
      <c r="B89" s="83"/>
      <c r="C89" s="83">
        <f>IF($B89="","",VLOOKUP($B89,'R1_Junioren'!$B$7:$E$75,2,FALSE))</f>
      </c>
      <c r="D89" s="83">
        <f>IF($B89="","",VLOOKUP($B89,'R1_Junioren'!$B$7:$E$75,3,FALSE))</f>
      </c>
      <c r="E89" s="83">
        <f>IF($B89="","",VLOOKUP($B89,'R1_Junioren'!$B$7:$E$75,4,FALSE))</f>
      </c>
      <c r="F89" s="84"/>
    </row>
    <row r="90" spans="1:6" ht="12.75">
      <c r="A90" s="82">
        <v>84</v>
      </c>
      <c r="B90" s="83"/>
      <c r="C90" s="83">
        <f>IF($B90="","",VLOOKUP($B90,'R1_Junioren'!$B$7:$E$75,2,FALSE))</f>
      </c>
      <c r="D90" s="83">
        <f>IF($B90="","",VLOOKUP($B90,'R1_Junioren'!$B$7:$E$75,3,FALSE))</f>
      </c>
      <c r="E90" s="83">
        <f>IF($B90="","",VLOOKUP($B90,'R1_Junioren'!$B$7:$E$75,4,FALSE))</f>
      </c>
      <c r="F90" s="84"/>
    </row>
    <row r="91" spans="1:6" ht="12.75">
      <c r="A91" s="82">
        <v>85</v>
      </c>
      <c r="B91" s="83"/>
      <c r="C91" s="83">
        <f>IF($B91="","",VLOOKUP($B91,'R1_Junioren'!$B$7:$E$75,2,FALSE))</f>
      </c>
      <c r="D91" s="83">
        <f>IF($B91="","",VLOOKUP($B91,'R1_Junioren'!$B$7:$E$75,3,FALSE))</f>
      </c>
      <c r="E91" s="83">
        <f>IF($B91="","",VLOOKUP($B91,'R1_Junioren'!$B$7:$E$75,4,FALSE))</f>
      </c>
      <c r="F91" s="84"/>
    </row>
    <row r="92" spans="1:6" ht="12.75">
      <c r="A92" s="82">
        <v>86</v>
      </c>
      <c r="B92" s="83"/>
      <c r="C92" s="83">
        <f>IF($B92="","",VLOOKUP($B92,'R1_Junioren'!$B$7:$E$75,2,FALSE))</f>
      </c>
      <c r="D92" s="83">
        <f>IF($B92="","",VLOOKUP($B92,'R1_Junioren'!$B$7:$E$75,3,FALSE))</f>
      </c>
      <c r="E92" s="83">
        <f>IF($B92="","",VLOOKUP($B92,'R1_Junioren'!$B$7:$E$75,4,FALSE))</f>
      </c>
      <c r="F92" s="84"/>
    </row>
    <row r="93" spans="1:6" ht="12.75">
      <c r="A93" s="82">
        <v>87</v>
      </c>
      <c r="B93" s="83"/>
      <c r="C93" s="83">
        <f>IF($B93="","",VLOOKUP($B93,'R1_Junioren'!$B$7:$E$75,2,FALSE))</f>
      </c>
      <c r="D93" s="83">
        <f>IF($B93="","",VLOOKUP($B93,'R1_Junioren'!$B$7:$E$75,3,FALSE))</f>
      </c>
      <c r="E93" s="83">
        <f>IF($B93="","",VLOOKUP($B93,'R1_Junioren'!$B$7:$E$75,4,FALSE))</f>
      </c>
      <c r="F93" s="84"/>
    </row>
    <row r="94" spans="1:6" ht="12.75">
      <c r="A94" s="82">
        <v>88</v>
      </c>
      <c r="B94" s="83"/>
      <c r="C94" s="83">
        <f>IF($B94="","",VLOOKUP($B94,'R1_Junioren'!$B$7:$E$75,2,FALSE))</f>
      </c>
      <c r="D94" s="83">
        <f>IF($B94="","",VLOOKUP($B94,'R1_Junioren'!$B$7:$E$75,3,FALSE))</f>
      </c>
      <c r="E94" s="83">
        <f>IF($B94="","",VLOOKUP($B94,'R1_Junioren'!$B$7:$E$75,4,FALSE))</f>
      </c>
      <c r="F94" s="84"/>
    </row>
    <row r="95" spans="1:6" ht="12.75">
      <c r="A95" s="82">
        <v>89</v>
      </c>
      <c r="B95" s="83"/>
      <c r="C95" s="83">
        <f>IF($B95="","",VLOOKUP($B95,'R1_Junioren'!$B$7:$E$75,2,FALSE))</f>
      </c>
      <c r="D95" s="83">
        <f>IF($B95="","",VLOOKUP($B95,'R1_Junioren'!$B$7:$E$75,3,FALSE))</f>
      </c>
      <c r="E95" s="83">
        <f>IF($B95="","",VLOOKUP($B95,'R1_Junioren'!$B$7:$E$75,4,FALSE))</f>
      </c>
      <c r="F95" s="84"/>
    </row>
    <row r="96" spans="1:6" ht="12.75">
      <c r="A96" s="82">
        <v>90</v>
      </c>
      <c r="B96" s="83"/>
      <c r="C96" s="83">
        <f>IF($B96="","",VLOOKUP($B96,'R1_Junioren'!$B$7:$E$75,2,FALSE))</f>
      </c>
      <c r="D96" s="83">
        <f>IF($B96="","",VLOOKUP($B96,'R1_Junioren'!$B$7:$E$75,3,FALSE))</f>
      </c>
      <c r="E96" s="83">
        <f>IF($B96="","",VLOOKUP($B96,'R1_Junioren'!$B$7:$E$75,4,FALSE))</f>
      </c>
      <c r="F96" s="84"/>
    </row>
    <row r="97" spans="1:6" ht="12.75">
      <c r="A97" s="82">
        <v>91</v>
      </c>
      <c r="B97" s="83"/>
      <c r="C97" s="83">
        <f>IF($B97="","",VLOOKUP($B97,'R1_Junioren'!$B$7:$E$75,2,FALSE))</f>
      </c>
      <c r="D97" s="83">
        <f>IF($B97="","",VLOOKUP($B97,'R1_Junioren'!$B$7:$E$75,3,FALSE))</f>
      </c>
      <c r="E97" s="83">
        <f>IF($B97="","",VLOOKUP($B97,'R1_Junioren'!$B$7:$E$75,4,FALSE))</f>
      </c>
      <c r="F97" s="84"/>
    </row>
    <row r="98" spans="1:6" ht="12.75">
      <c r="A98" s="82">
        <v>92</v>
      </c>
      <c r="B98" s="83"/>
      <c r="C98" s="83">
        <f>IF($B98="","",VLOOKUP($B98,'R1_Junioren'!$B$7:$E$75,2,FALSE))</f>
      </c>
      <c r="D98" s="83">
        <f>IF($B98="","",VLOOKUP($B98,'R1_Junioren'!$B$7:$E$75,3,FALSE))</f>
      </c>
      <c r="E98" s="83">
        <f>IF($B98="","",VLOOKUP($B98,'R1_Junioren'!$B$7:$E$75,4,FALSE))</f>
      </c>
      <c r="F98" s="84"/>
    </row>
    <row r="99" spans="1:6" ht="12.75">
      <c r="A99" s="82">
        <v>93</v>
      </c>
      <c r="B99" s="83"/>
      <c r="C99" s="83">
        <f>IF($B99="","",VLOOKUP($B99,'R1_Junioren'!$B$7:$E$75,2,FALSE))</f>
      </c>
      <c r="D99" s="83">
        <f>IF($B99="","",VLOOKUP($B99,'R1_Junioren'!$B$7:$E$75,3,FALSE))</f>
      </c>
      <c r="E99" s="83">
        <f>IF($B99="","",VLOOKUP($B99,'R1_Junioren'!$B$7:$E$75,4,FALSE))</f>
      </c>
      <c r="F99" s="84"/>
    </row>
    <row r="100" spans="1:6" ht="12.75">
      <c r="A100" s="82">
        <v>94</v>
      </c>
      <c r="B100" s="83"/>
      <c r="C100" s="83">
        <f>IF($B100="","",VLOOKUP($B100,'R1_Junioren'!$B$7:$E$75,2,FALSE))</f>
      </c>
      <c r="D100" s="83">
        <f>IF($B100="","",VLOOKUP($B100,'R1_Junioren'!$B$7:$E$75,3,FALSE))</f>
      </c>
      <c r="E100" s="83">
        <f>IF($B100="","",VLOOKUP($B100,'R1_Junioren'!$B$7:$E$75,4,FALSE))</f>
      </c>
      <c r="F100" s="84"/>
    </row>
    <row r="101" spans="1:6" ht="12.75">
      <c r="A101" s="82">
        <v>95</v>
      </c>
      <c r="B101" s="83"/>
      <c r="C101" s="83">
        <f>IF($B101="","",VLOOKUP($B101,'R1_Junioren'!$B$7:$E$75,2,FALSE))</f>
      </c>
      <c r="D101" s="83">
        <f>IF($B101="","",VLOOKUP($B101,'R1_Junioren'!$B$7:$E$75,3,FALSE))</f>
      </c>
      <c r="E101" s="83">
        <f>IF($B101="","",VLOOKUP($B101,'R1_Junioren'!$B$7:$E$75,4,FALSE))</f>
      </c>
      <c r="F101" s="84"/>
    </row>
    <row r="102" spans="1:6" ht="12.75">
      <c r="A102" s="82">
        <v>96</v>
      </c>
      <c r="B102" s="83"/>
      <c r="C102" s="83">
        <f>IF($B102="","",VLOOKUP($B102,'R1_Junioren'!$B$7:$E$75,2,FALSE))</f>
      </c>
      <c r="D102" s="83">
        <f>IF($B102="","",VLOOKUP($B102,'R1_Junioren'!$B$7:$E$75,3,FALSE))</f>
      </c>
      <c r="E102" s="83">
        <f>IF($B102="","",VLOOKUP($B102,'R1_Junioren'!$B$7:$E$75,4,FALSE))</f>
      </c>
      <c r="F102" s="84"/>
    </row>
    <row r="103" spans="1:6" ht="12.75">
      <c r="A103" s="82">
        <v>97</v>
      </c>
      <c r="B103" s="83"/>
      <c r="C103" s="83">
        <f>IF($B103="","",VLOOKUP($B103,'R1_Junioren'!$B$7:$E$75,2,FALSE))</f>
      </c>
      <c r="D103" s="83">
        <f>IF($B103="","",VLOOKUP($B103,'R1_Junioren'!$B$7:$E$75,3,FALSE))</f>
      </c>
      <c r="E103" s="83">
        <f>IF($B103="","",VLOOKUP($B103,'R1_Junioren'!$B$7:$E$75,4,FALSE))</f>
      </c>
      <c r="F103" s="84"/>
    </row>
    <row r="104" spans="1:6" ht="12.75">
      <c r="A104" s="82">
        <v>98</v>
      </c>
      <c r="B104" s="83"/>
      <c r="C104" s="83">
        <f>IF($B104="","",VLOOKUP($B104,'R1_Junioren'!$B$7:$E$75,2,FALSE))</f>
      </c>
      <c r="D104" s="83">
        <f>IF($B104="","",VLOOKUP($B104,'R1_Junioren'!$B$7:$E$75,3,FALSE))</f>
      </c>
      <c r="E104" s="83">
        <f>IF($B104="","",VLOOKUP($B104,'R1_Junioren'!$B$7:$E$75,4,FALSE))</f>
      </c>
      <c r="F104" s="84"/>
    </row>
    <row r="105" spans="1:6" ht="12.75">
      <c r="A105" s="82">
        <v>99</v>
      </c>
      <c r="B105" s="83"/>
      <c r="C105" s="83">
        <f>IF($B105="","",VLOOKUP($B105,'R1_Junioren'!$B$7:$E$75,2,FALSE))</f>
      </c>
      <c r="D105" s="83">
        <f>IF($B105="","",VLOOKUP($B105,'R1_Junioren'!$B$7:$E$75,3,FALSE))</f>
      </c>
      <c r="E105" s="83">
        <f>IF($B105="","",VLOOKUP($B105,'R1_Junioren'!$B$7:$E$75,4,FALSE))</f>
      </c>
      <c r="F105" s="84"/>
    </row>
    <row r="106" spans="1:6" ht="12.75">
      <c r="A106" s="82">
        <v>100</v>
      </c>
      <c r="B106" s="83"/>
      <c r="C106" s="83">
        <f>IF($B106="","",VLOOKUP($B106,'R1_Junioren'!$B$7:$E$75,2,FALSE))</f>
      </c>
      <c r="D106" s="83">
        <f>IF($B106="","",VLOOKUP($B106,'R1_Junioren'!$B$7:$E$75,3,FALSE))</f>
      </c>
      <c r="E106" s="83">
        <f>IF($B106="","",VLOOKUP($B106,'R1_Junioren'!$B$7:$E$75,4,FALSE))</f>
      </c>
      <c r="F106" s="84"/>
    </row>
  </sheetData>
  <sheetProtection/>
  <mergeCells count="1">
    <mergeCell ref="A4:C4"/>
  </mergeCells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workbookViewId="0" topLeftCell="A1">
      <selection activeCell="F32" sqref="F32"/>
    </sheetView>
  </sheetViews>
  <sheetFormatPr defaultColWidth="11.421875" defaultRowHeight="12.75"/>
  <cols>
    <col min="1" max="1" width="6.140625" style="0" customWidth="1"/>
    <col min="3" max="3" width="17.7109375" style="0" customWidth="1"/>
    <col min="4" max="4" width="17.57421875" style="0" customWidth="1"/>
    <col min="5" max="5" width="32.140625" style="0" bestFit="1" customWidth="1"/>
  </cols>
  <sheetData>
    <row r="1" spans="1:7" ht="18">
      <c r="A1" s="1" t="s">
        <v>0</v>
      </c>
      <c r="B1" s="1"/>
      <c r="C1" s="1"/>
      <c r="D1" s="1"/>
      <c r="F1" s="2">
        <v>41056</v>
      </c>
      <c r="G1" s="15"/>
    </row>
    <row r="2" spans="1:6" ht="18">
      <c r="A2" s="3" t="s">
        <v>220</v>
      </c>
      <c r="B2" s="3"/>
      <c r="C2" s="3"/>
      <c r="D2" s="4"/>
      <c r="F2" s="65"/>
    </row>
    <row r="3" spans="1:6" ht="18">
      <c r="A3" s="5" t="s">
        <v>7</v>
      </c>
      <c r="B3" s="6"/>
      <c r="C3" s="8" t="s">
        <v>29</v>
      </c>
      <c r="D3" s="4"/>
      <c r="F3" s="66"/>
    </row>
    <row r="4" spans="1:6" ht="18">
      <c r="A4" s="96" t="s">
        <v>778</v>
      </c>
      <c r="B4" s="97"/>
      <c r="C4" s="97"/>
      <c r="D4" s="4"/>
      <c r="E4" s="9"/>
      <c r="F4" s="67"/>
    </row>
    <row r="5" spans="1:6" ht="25.5">
      <c r="A5" s="7" t="s">
        <v>776</v>
      </c>
      <c r="B5" s="7"/>
      <c r="C5" s="7"/>
      <c r="D5" s="7"/>
      <c r="F5" s="68" t="s">
        <v>777</v>
      </c>
    </row>
    <row r="6" spans="1:7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5</v>
      </c>
      <c r="F6" s="81" t="s">
        <v>6</v>
      </c>
      <c r="G6" s="79"/>
    </row>
    <row r="7" spans="1:8" ht="12.75">
      <c r="A7" s="82">
        <v>1</v>
      </c>
      <c r="B7" s="83">
        <v>65</v>
      </c>
      <c r="C7" s="83" t="str">
        <f>IF($B7="","",VLOOKUP($B7,'R2_Jugend'!$B$7:$E$75,2,FALSE))</f>
        <v>Bentz</v>
      </c>
      <c r="D7" s="83" t="str">
        <f>IF($B7="","",VLOOKUP($B7,'R2_Jugend'!$B$7:$E$75,3,FALSE))</f>
        <v>Josy</v>
      </c>
      <c r="E7" s="83" t="str">
        <f>IF($B7="","",VLOOKUP($B7,'R2_Jugend'!$B$7:$E$75,4,FALSE))</f>
        <v>SAF Zeisseng LUX</v>
      </c>
      <c r="F7" s="87">
        <v>0.057372685185185186</v>
      </c>
      <c r="H7">
        <f>IF(COUNTIF($B$7:$B$200,B7)&gt;1,"Doppelt!","")</f>
      </c>
    </row>
    <row r="8" spans="1:8" ht="12.75">
      <c r="A8" s="82">
        <v>2</v>
      </c>
      <c r="B8" s="83">
        <v>41</v>
      </c>
      <c r="C8" s="83" t="str">
        <f>IF($B8="","",VLOOKUP($B8,'R2_Jugend'!$B$7:$E$75,2,FALSE))</f>
        <v>Fußnegger</v>
      </c>
      <c r="D8" s="83" t="str">
        <f>IF($B8="","",VLOOKUP($B8,'R2_Jugend'!$B$7:$E$75,3,FALSE))</f>
        <v>Moritz</v>
      </c>
      <c r="E8" s="83" t="str">
        <f>IF($B8="","",VLOOKUP($B8,'R2_Jugend'!$B$7:$E$75,4,FALSE))</f>
        <v>RSpV Schwenningen</v>
      </c>
      <c r="F8" s="84"/>
      <c r="H8">
        <f aca="true" t="shared" si="0" ref="H8:H71">IF(COUNTIF($B$7:$B$200,B8)&gt;1,"Doppelt!","")</f>
      </c>
    </row>
    <row r="9" spans="1:8" ht="12.75">
      <c r="A9" s="82">
        <v>3</v>
      </c>
      <c r="B9" s="83">
        <v>52</v>
      </c>
      <c r="C9" s="83" t="str">
        <f>IF($B9="","",VLOOKUP($B9,'R2_Jugend'!$B$7:$E$75,2,FALSE))</f>
        <v>Barke</v>
      </c>
      <c r="D9" s="83" t="str">
        <f>IF($B9="","",VLOOKUP($B9,'R2_Jugend'!$B$7:$E$75,3,FALSE))</f>
        <v>Marco</v>
      </c>
      <c r="E9" s="83" t="str">
        <f>IF($B9="","",VLOOKUP($B9,'R2_Jugend'!$B$7:$E$75,4,FALSE))</f>
        <v>RU Wangen</v>
      </c>
      <c r="F9" s="84"/>
      <c r="H9">
        <f t="shared" si="0"/>
      </c>
    </row>
    <row r="10" spans="1:8" ht="12.75">
      <c r="A10" s="82">
        <v>4</v>
      </c>
      <c r="B10" s="83">
        <v>51</v>
      </c>
      <c r="C10" s="83" t="str">
        <f>IF($B10="","",VLOOKUP($B10,'R2_Jugend'!$B$7:$E$75,2,FALSE))</f>
        <v>Steimle</v>
      </c>
      <c r="D10" s="83" t="str">
        <f>IF($B10="","",VLOOKUP($B10,'R2_Jugend'!$B$7:$E$75,3,FALSE))</f>
        <v>Jannik</v>
      </c>
      <c r="E10" s="83" t="str">
        <f>IF($B10="","",VLOOKUP($B10,'R2_Jugend'!$B$7:$E$75,4,FALSE))</f>
        <v>Radsport Kirchheim unter Teck</v>
      </c>
      <c r="F10" s="84"/>
      <c r="H10">
        <f t="shared" si="0"/>
      </c>
    </row>
    <row r="11" spans="1:8" ht="12.75">
      <c r="A11" s="82">
        <v>5</v>
      </c>
      <c r="B11" s="83">
        <v>55</v>
      </c>
      <c r="C11" s="83" t="str">
        <f>IF($B11="","",VLOOKUP($B11,'R2_Jugend'!$B$7:$E$75,2,FALSE))</f>
        <v>Merz</v>
      </c>
      <c r="D11" s="83" t="str">
        <f>IF($B11="","",VLOOKUP($B11,'R2_Jugend'!$B$7:$E$75,3,FALSE))</f>
        <v>Lukas</v>
      </c>
      <c r="E11" s="83" t="str">
        <f>IF($B11="","",VLOOKUP($B11,'R2_Jugend'!$B$7:$E$75,4,FALSE))</f>
        <v>KJC Ravensburg</v>
      </c>
      <c r="F11" s="84"/>
      <c r="H11">
        <f t="shared" si="0"/>
      </c>
    </row>
    <row r="12" spans="1:8" ht="12.75">
      <c r="A12" s="82">
        <v>6</v>
      </c>
      <c r="B12" s="83">
        <v>48</v>
      </c>
      <c r="C12" s="83" t="str">
        <f>IF($B12="","",VLOOKUP($B12,'R2_Jugend'!$B$7:$E$75,2,FALSE))</f>
        <v>Kunz</v>
      </c>
      <c r="D12" s="83" t="str">
        <f>IF($B12="","",VLOOKUP($B12,'R2_Jugend'!$B$7:$E$75,3,FALSE))</f>
        <v>Cyrill</v>
      </c>
      <c r="E12" s="83" t="str">
        <f>IF($B12="","",VLOOKUP($B12,'R2_Jugend'!$B$7:$E$75,4,FALSE))</f>
        <v>Nationalkader  Schweiz</v>
      </c>
      <c r="F12" s="84"/>
      <c r="H12">
        <f t="shared" si="0"/>
      </c>
    </row>
    <row r="13" spans="1:8" ht="12.75">
      <c r="A13" s="82">
        <v>7</v>
      </c>
      <c r="B13" s="83">
        <v>63</v>
      </c>
      <c r="C13" s="83" t="str">
        <f>IF($B13="","",VLOOKUP($B13,'R2_Jugend'!$B$7:$E$75,2,FALSE))</f>
        <v>Scheerer</v>
      </c>
      <c r="D13" s="83" t="str">
        <f>IF($B13="","",VLOOKUP($B13,'R2_Jugend'!$B$7:$E$75,3,FALSE))</f>
        <v>Tom</v>
      </c>
      <c r="E13" s="83" t="str">
        <f>IF($B13="","",VLOOKUP($B13,'R2_Jugend'!$B$7:$E$75,4,FALSE))</f>
        <v>LG Alzingen  LUX</v>
      </c>
      <c r="F13" s="84"/>
      <c r="H13">
        <f t="shared" si="0"/>
      </c>
    </row>
    <row r="14" spans="1:8" ht="12.75">
      <c r="A14" s="82">
        <v>8</v>
      </c>
      <c r="B14" s="83">
        <v>5</v>
      </c>
      <c r="C14" s="83" t="str">
        <f>IF($B14="","",VLOOKUP($B14,'R2_Jugend'!$B$7:$E$75,2,FALSE))</f>
        <v>Winter</v>
      </c>
      <c r="D14" s="83" t="str">
        <f>IF($B14="","",VLOOKUP($B14,'R2_Jugend'!$B$7:$E$75,3,FALSE))</f>
        <v>Laurin</v>
      </c>
      <c r="E14" s="83" t="str">
        <f>IF($B14="","",VLOOKUP($B14,'R2_Jugend'!$B$7:$E$75,4,FALSE))</f>
        <v>1. RV Stuttgardia Stuttgart 1886 e.V.</v>
      </c>
      <c r="F14" s="84"/>
      <c r="H14">
        <f t="shared" si="0"/>
      </c>
    </row>
    <row r="15" spans="1:8" ht="12.75">
      <c r="A15" s="82">
        <v>9</v>
      </c>
      <c r="B15" s="83">
        <v>25</v>
      </c>
      <c r="C15" s="83" t="str">
        <f>IF($B15="","",VLOOKUP($B15,'R2_Jugend'!$B$7:$E$75,2,FALSE))</f>
        <v>Treubel</v>
      </c>
      <c r="D15" s="83" t="str">
        <f>IF($B15="","",VLOOKUP($B15,'R2_Jugend'!$B$7:$E$75,3,FALSE))</f>
        <v>Pascal</v>
      </c>
      <c r="E15" s="83" t="str">
        <f>IF($B15="","",VLOOKUP($B15,'R2_Jugend'!$B$7:$E$75,4,FALSE))</f>
        <v>RC Pfullendorf 1896 e.V.</v>
      </c>
      <c r="F15" s="84"/>
      <c r="H15">
        <f t="shared" si="0"/>
      </c>
    </row>
    <row r="16" spans="1:8" ht="12.75">
      <c r="A16" s="82">
        <v>10</v>
      </c>
      <c r="B16" s="83">
        <v>39</v>
      </c>
      <c r="C16" s="83" t="str">
        <f>IF($B16="","",VLOOKUP($B16,'R2_Jugend'!$B$7:$E$75,2,FALSE))</f>
        <v>Von Coelln</v>
      </c>
      <c r="D16" s="83" t="str">
        <f>IF($B16="","",VLOOKUP($B16,'R2_Jugend'!$B$7:$E$75,3,FALSE))</f>
        <v>Lukas</v>
      </c>
      <c r="E16" s="83" t="str">
        <f>IF($B16="","",VLOOKUP($B16,'R2_Jugend'!$B$7:$E$75,4,FALSE))</f>
        <v>RSV Forchheim</v>
      </c>
      <c r="F16" s="84"/>
      <c r="H16">
        <f t="shared" si="0"/>
      </c>
    </row>
    <row r="17" spans="1:8" ht="12.75">
      <c r="A17" s="82">
        <v>11</v>
      </c>
      <c r="B17" s="83">
        <v>62</v>
      </c>
      <c r="C17" s="83" t="str">
        <f>IF($B17="","",VLOOKUP($B17,'R2_Jugend'!$B$7:$E$75,2,FALSE))</f>
        <v>Rees</v>
      </c>
      <c r="D17" s="83" t="str">
        <f>IF($B17="","",VLOOKUP($B17,'R2_Jugend'!$B$7:$E$75,3,FALSE))</f>
        <v>Tom</v>
      </c>
      <c r="E17" s="83" t="str">
        <f>IF($B17="","",VLOOKUP($B17,'R2_Jugend'!$B$7:$E$75,4,FALSE))</f>
        <v>LG Alzingen  LUX</v>
      </c>
      <c r="F17" s="84"/>
      <c r="H17">
        <f t="shared" si="0"/>
      </c>
    </row>
    <row r="18" spans="1:8" ht="12.75">
      <c r="A18" s="82">
        <v>12</v>
      </c>
      <c r="B18" s="83">
        <v>30</v>
      </c>
      <c r="C18" s="83" t="str">
        <f>IF($B18="","",VLOOKUP($B18,'R2_Jugend'!$B$7:$E$75,2,FALSE))</f>
        <v>Hugger</v>
      </c>
      <c r="D18" s="83" t="str">
        <f>IF($B18="","",VLOOKUP($B18,'R2_Jugend'!$B$7:$E$75,3,FALSE))</f>
        <v>Urs</v>
      </c>
      <c r="E18" s="83" t="str">
        <f>IF($B18="","",VLOOKUP($B18,'R2_Jugend'!$B$7:$E$75,4,FALSE))</f>
        <v>RV Niedereschach</v>
      </c>
      <c r="F18" s="84"/>
      <c r="H18">
        <f t="shared" si="0"/>
      </c>
    </row>
    <row r="19" spans="1:8" ht="12.75">
      <c r="A19" s="82">
        <v>13</v>
      </c>
      <c r="B19" s="83">
        <v>50</v>
      </c>
      <c r="C19" s="83" t="str">
        <f>IF($B19="","",VLOOKUP($B19,'R2_Jugend'!$B$7:$E$75,2,FALSE))</f>
        <v>Studer</v>
      </c>
      <c r="D19" s="83" t="str">
        <f>IF($B19="","",VLOOKUP($B19,'R2_Jugend'!$B$7:$E$75,3,FALSE))</f>
        <v>Matthias</v>
      </c>
      <c r="E19" s="83" t="str">
        <f>IF($B19="","",VLOOKUP($B19,'R2_Jugend'!$B$7:$E$75,4,FALSE))</f>
        <v>Nationalkader  Schweiz</v>
      </c>
      <c r="F19" s="84"/>
      <c r="H19">
        <f t="shared" si="0"/>
      </c>
    </row>
    <row r="20" spans="1:8" ht="12.75">
      <c r="A20" s="82">
        <v>14</v>
      </c>
      <c r="B20" s="83">
        <v>49</v>
      </c>
      <c r="C20" s="83" t="str">
        <f>IF($B20="","",VLOOKUP($B20,'R2_Jugend'!$B$7:$E$75,2,FALSE))</f>
        <v>Steiner</v>
      </c>
      <c r="D20" s="83" t="str">
        <f>IF($B20="","",VLOOKUP($B20,'R2_Jugend'!$B$7:$E$75,3,FALSE))</f>
        <v>Lukas</v>
      </c>
      <c r="E20" s="83" t="str">
        <f>IF($B20="","",VLOOKUP($B20,'R2_Jugend'!$B$7:$E$75,4,FALSE))</f>
        <v>Nationalkader  Schweiz</v>
      </c>
      <c r="F20" s="84"/>
      <c r="H20">
        <f t="shared" si="0"/>
      </c>
    </row>
    <row r="21" spans="1:8" ht="12.75">
      <c r="A21" s="82">
        <v>15</v>
      </c>
      <c r="B21" s="83">
        <v>54</v>
      </c>
      <c r="C21" s="83" t="str">
        <f>IF($B21="","",VLOOKUP($B21,'R2_Jugend'!$B$7:$E$75,2,FALSE))</f>
        <v>Schütterle</v>
      </c>
      <c r="D21" s="83" t="str">
        <f>IF($B21="","",VLOOKUP($B21,'R2_Jugend'!$B$7:$E$75,3,FALSE))</f>
        <v>Maximilian</v>
      </c>
      <c r="E21" s="83" t="str">
        <f>IF($B21="","",VLOOKUP($B21,'R2_Jugend'!$B$7:$E$75,4,FALSE))</f>
        <v>Radsport Team Lutz</v>
      </c>
      <c r="F21" s="84"/>
      <c r="H21">
        <f t="shared" si="0"/>
      </c>
    </row>
    <row r="22" spans="1:8" ht="12.75">
      <c r="A22" s="82">
        <v>16</v>
      </c>
      <c r="B22" s="83">
        <v>32</v>
      </c>
      <c r="C22" s="83" t="str">
        <f>IF($B22="","",VLOOKUP($B22,'R2_Jugend'!$B$7:$E$75,2,FALSE))</f>
        <v>Manger</v>
      </c>
      <c r="D22" s="83" t="str">
        <f>IF($B22="","",VLOOKUP($B22,'R2_Jugend'!$B$7:$E$75,3,FALSE))</f>
        <v>Marlon</v>
      </c>
      <c r="E22" s="83" t="str">
        <f>IF($B22="","",VLOOKUP($B22,'R2_Jugend'!$B$7:$E$75,4,FALSE))</f>
        <v>RSG Eichstetten</v>
      </c>
      <c r="F22" s="84"/>
      <c r="H22">
        <f t="shared" si="0"/>
      </c>
    </row>
    <row r="23" spans="1:8" ht="12.75">
      <c r="A23" s="82">
        <v>17</v>
      </c>
      <c r="B23" s="83">
        <v>35</v>
      </c>
      <c r="C23" s="83" t="str">
        <f>IF($B23="","",VLOOKUP($B23,'R2_Jugend'!$B$7:$E$75,2,FALSE))</f>
        <v>Mild</v>
      </c>
      <c r="D23" s="83" t="str">
        <f>IF($B23="","",VLOOKUP($B23,'R2_Jugend'!$B$7:$E$75,3,FALSE))</f>
        <v>Lukas</v>
      </c>
      <c r="E23" s="83" t="str">
        <f>IF($B23="","",VLOOKUP($B23,'R2_Jugend'!$B$7:$E$75,4,FALSE))</f>
        <v>RSV Hofweier</v>
      </c>
      <c r="F23" s="84"/>
      <c r="H23">
        <f t="shared" si="0"/>
      </c>
    </row>
    <row r="24" spans="1:8" ht="12.75">
      <c r="A24" s="82">
        <v>18</v>
      </c>
      <c r="B24" s="83">
        <v>21</v>
      </c>
      <c r="C24" s="83" t="str">
        <f>IF($B24="","",VLOOKUP($B24,'R2_Jugend'!$B$7:$E$75,2,FALSE))</f>
        <v>Schönfeld </v>
      </c>
      <c r="D24" s="83" t="str">
        <f>IF($B24="","",VLOOKUP($B24,'R2_Jugend'!$B$7:$E$75,3,FALSE))</f>
        <v>Dominik </v>
      </c>
      <c r="E24" s="83" t="str">
        <f>IF($B24="","",VLOOKUP($B24,'R2_Jugend'!$B$7:$E$75,4,FALSE))</f>
        <v>TSG 1847 Leutkirch e.V. </v>
      </c>
      <c r="F24" s="84"/>
      <c r="H24">
        <f t="shared" si="0"/>
      </c>
    </row>
    <row r="25" spans="1:8" ht="12.75">
      <c r="A25" s="82">
        <v>19</v>
      </c>
      <c r="B25" s="83">
        <v>17</v>
      </c>
      <c r="C25" s="83" t="str">
        <f>IF($B25="","",VLOOKUP($B25,'R2_Jugend'!$B$7:$E$75,2,FALSE))</f>
        <v>Petruschke</v>
      </c>
      <c r="D25" s="83" t="str">
        <f>IF($B25="","",VLOOKUP($B25,'R2_Jugend'!$B$7:$E$75,3,FALSE))</f>
        <v>Elias</v>
      </c>
      <c r="E25" s="83" t="str">
        <f>IF($B25="","",VLOOKUP($B25,'R2_Jugend'!$B$7:$E$75,4,FALSE))</f>
        <v>RC 1886 Villingen</v>
      </c>
      <c r="F25" s="84"/>
      <c r="H25">
        <f t="shared" si="0"/>
      </c>
    </row>
    <row r="26" spans="1:8" ht="12.75">
      <c r="A26" s="82">
        <v>20</v>
      </c>
      <c r="B26" s="83">
        <v>24</v>
      </c>
      <c r="C26" s="83" t="str">
        <f>IF($B26="","",VLOOKUP($B26,'R2_Jugend'!$B$7:$E$75,2,FALSE))</f>
        <v>Thiel</v>
      </c>
      <c r="D26" s="83" t="str">
        <f>IF($B26="","",VLOOKUP($B26,'R2_Jugend'!$B$7:$E$75,3,FALSE))</f>
        <v>Dominik</v>
      </c>
      <c r="E26" s="83" t="str">
        <f>IF($B26="","",VLOOKUP($B26,'R2_Jugend'!$B$7:$E$75,4,FALSE))</f>
        <v>RSG Zollern-Alb ' 82 Albstadt e.V.</v>
      </c>
      <c r="F26" s="84"/>
      <c r="H26">
        <f t="shared" si="0"/>
      </c>
    </row>
    <row r="27" spans="1:8" ht="12.75">
      <c r="A27" s="82">
        <v>21</v>
      </c>
      <c r="B27" s="83">
        <v>2</v>
      </c>
      <c r="C27" s="83" t="str">
        <f>IF($B27="","",VLOOKUP($B27,'R2_Jugend'!$B$7:$E$75,2,FALSE))</f>
        <v>Redmers</v>
      </c>
      <c r="D27" s="83" t="str">
        <f>IF($B27="","",VLOOKUP($B27,'R2_Jugend'!$B$7:$E$75,3,FALSE))</f>
        <v>Simon</v>
      </c>
      <c r="E27" s="83" t="str">
        <f>IF($B27="","",VLOOKUP($B27,'R2_Jugend'!$B$7:$E$75,4,FALSE))</f>
        <v>1. RV Stuttgardia Stuttgart 1886 e.V.</v>
      </c>
      <c r="F27" s="84"/>
      <c r="H27">
        <f t="shared" si="0"/>
      </c>
    </row>
    <row r="28" spans="1:8" ht="12.75">
      <c r="A28" s="82">
        <v>22</v>
      </c>
      <c r="B28" s="83">
        <v>22</v>
      </c>
      <c r="C28" s="83" t="str">
        <f>IF($B28="","",VLOOKUP($B28,'R2_Jugend'!$B$7:$E$75,2,FALSE))</f>
        <v>Schwitzer</v>
      </c>
      <c r="D28" s="83" t="str">
        <f>IF($B28="","",VLOOKUP($B28,'R2_Jugend'!$B$7:$E$75,3,FALSE))</f>
        <v>Simon</v>
      </c>
      <c r="E28" s="83" t="str">
        <f>IF($B28="","",VLOOKUP($B28,'R2_Jugend'!$B$7:$E$75,4,FALSE))</f>
        <v>RVC-Reute</v>
      </c>
      <c r="F28" s="84"/>
      <c r="H28">
        <f t="shared" si="0"/>
      </c>
    </row>
    <row r="29" spans="1:8" ht="12.75">
      <c r="A29" s="82">
        <v>23</v>
      </c>
      <c r="B29" s="83">
        <v>70</v>
      </c>
      <c r="C29" s="83" t="str">
        <f>IF($B29="","",VLOOKUP($B29,'R2_Jugend'!$B$7:$E$75,2,FALSE))</f>
        <v>Straub</v>
      </c>
      <c r="D29" s="83" t="str">
        <f>IF($B29="","",VLOOKUP($B29,'R2_Jugend'!$B$7:$E$75,3,FALSE))</f>
        <v>Janik</v>
      </c>
      <c r="E29" s="83" t="str">
        <f>IF($B29="","",VLOOKUP($B29,'R2_Jugend'!$B$7:$E$75,4,FALSE))</f>
        <v>RSV Geislingen</v>
      </c>
      <c r="F29" s="84"/>
      <c r="H29">
        <f t="shared" si="0"/>
      </c>
    </row>
    <row r="30" spans="1:8" ht="12.75">
      <c r="A30" s="82">
        <v>24</v>
      </c>
      <c r="B30" s="83">
        <v>67</v>
      </c>
      <c r="C30" s="83" t="str">
        <f>IF($B30="","",VLOOKUP($B30,'R2_Jugend'!$B$7:$E$75,2,FALSE))</f>
        <v>Geimer</v>
      </c>
      <c r="D30" s="83" t="str">
        <f>IF($B30="","",VLOOKUP($B30,'R2_Jugend'!$B$7:$E$75,3,FALSE))</f>
        <v>Pierre</v>
      </c>
      <c r="E30" s="83" t="str">
        <f>IF($B30="","",VLOOKUP($B30,'R2_Jugend'!$B$7:$E$75,4,FALSE))</f>
        <v>UC Dippach LUX</v>
      </c>
      <c r="F30" s="84"/>
      <c r="H30">
        <f t="shared" si="0"/>
      </c>
    </row>
    <row r="31" spans="1:8" ht="12.75">
      <c r="A31" s="82">
        <v>25</v>
      </c>
      <c r="B31" s="83">
        <v>57</v>
      </c>
      <c r="C31" s="83" t="str">
        <f>IF($B31="","",VLOOKUP($B31,'R2_Jugend'!$B$7:$E$75,2,FALSE))</f>
        <v>Aumer</v>
      </c>
      <c r="D31" s="83" t="str">
        <f>IF($B31="","",VLOOKUP($B31,'R2_Jugend'!$B$7:$E$75,3,FALSE))</f>
        <v>Cedric</v>
      </c>
      <c r="E31" s="83" t="str">
        <f>IF($B31="","",VLOOKUP($B31,'R2_Jugend'!$B$7:$E$75,4,FALSE))</f>
        <v>LG Alzingen  LUX</v>
      </c>
      <c r="F31" s="89" t="s">
        <v>805</v>
      </c>
      <c r="H31">
        <f t="shared" si="0"/>
      </c>
    </row>
    <row r="32" spans="1:8" ht="12.75">
      <c r="A32" s="82">
        <v>26</v>
      </c>
      <c r="B32" s="83">
        <v>11</v>
      </c>
      <c r="C32" s="83" t="str">
        <f>IF($B32="","",VLOOKUP($B32,'R2_Jugend'!$B$7:$E$75,2,FALSE))</f>
        <v>Augenstein</v>
      </c>
      <c r="D32" s="83" t="str">
        <f>IF($B32="","",VLOOKUP($B32,'R2_Jugend'!$B$7:$E$75,3,FALSE))</f>
        <v>Moritz</v>
      </c>
      <c r="E32" s="83" t="str">
        <f>IF($B32="","",VLOOKUP($B32,'R2_Jugend'!$B$7:$E$75,4,FALSE))</f>
        <v>RSV "Schwalbe" Ellmendingen</v>
      </c>
      <c r="F32" s="84"/>
      <c r="H32">
        <f t="shared" si="0"/>
      </c>
    </row>
    <row r="33" spans="1:8" ht="12.75">
      <c r="A33" s="82">
        <v>27</v>
      </c>
      <c r="B33" s="83">
        <v>3</v>
      </c>
      <c r="C33" s="83" t="str">
        <f>IF($B33="","",VLOOKUP($B33,'R2_Jugend'!$B$7:$E$75,2,FALSE))</f>
        <v>Schmid</v>
      </c>
      <c r="D33" s="83" t="str">
        <f>IF($B33="","",VLOOKUP($B33,'R2_Jugend'!$B$7:$E$75,3,FALSE))</f>
        <v>Paul-Emil</v>
      </c>
      <c r="E33" s="83" t="str">
        <f>IF($B33="","",VLOOKUP($B33,'R2_Jugend'!$B$7:$E$75,4,FALSE))</f>
        <v>2. RV Stuttgardia Stuttgart 1886 e.V.</v>
      </c>
      <c r="F33" s="84"/>
      <c r="H33">
        <f t="shared" si="0"/>
      </c>
    </row>
    <row r="34" spans="1:8" ht="12.75">
      <c r="A34" s="82">
        <v>28</v>
      </c>
      <c r="B34" s="83">
        <v>31</v>
      </c>
      <c r="C34" s="83" t="str">
        <f>IF($B34="","",VLOOKUP($B34,'R2_Jugend'!$B$7:$E$75,2,FALSE))</f>
        <v>Broghammer</v>
      </c>
      <c r="D34" s="83" t="str">
        <f>IF($B34="","",VLOOKUP($B34,'R2_Jugend'!$B$7:$E$75,3,FALSE))</f>
        <v>Angelo</v>
      </c>
      <c r="E34" s="83" t="str">
        <f>IF($B34="","",VLOOKUP($B34,'R2_Jugend'!$B$7:$E$75,4,FALSE))</f>
        <v>RV Sulgen</v>
      </c>
      <c r="F34" s="84"/>
      <c r="H34">
        <f t="shared" si="0"/>
      </c>
    </row>
    <row r="35" spans="1:8" ht="12.75">
      <c r="A35" s="82">
        <v>29</v>
      </c>
      <c r="B35" s="83">
        <v>71</v>
      </c>
      <c r="C35" s="83" t="str">
        <f>IF($B35="","",VLOOKUP($B35,'R2_Jugend'!$B$7:$E$75,2,FALSE))</f>
        <v>Rieder</v>
      </c>
      <c r="D35" s="83" t="str">
        <f>IF($B35="","",VLOOKUP($B35,'R2_Jugend'!$B$7:$E$75,3,FALSE))</f>
        <v>Felix</v>
      </c>
      <c r="E35" s="83" t="str">
        <f>IF($B35="","",VLOOKUP($B35,'R2_Jugend'!$B$7:$E$75,4,FALSE))</f>
        <v>KJC Ravensburg</v>
      </c>
      <c r="F35" s="88" t="s">
        <v>786</v>
      </c>
      <c r="H35">
        <f t="shared" si="0"/>
      </c>
    </row>
    <row r="36" spans="1:8" ht="12.75">
      <c r="A36" s="82">
        <v>30</v>
      </c>
      <c r="B36" s="83">
        <v>59</v>
      </c>
      <c r="C36" s="83" t="str">
        <f>IF($B36="","",VLOOKUP($B36,'R2_Jugend'!$B$7:$E$75,2,FALSE))</f>
        <v>Drinkwater</v>
      </c>
      <c r="D36" s="83" t="str">
        <f>IF($B36="","",VLOOKUP($B36,'R2_Jugend'!$B$7:$E$75,3,FALSE))</f>
        <v>Charles</v>
      </c>
      <c r="E36" s="83" t="str">
        <f>IF($B36="","",VLOOKUP($B36,'R2_Jugend'!$B$7:$E$75,4,FALSE))</f>
        <v>LG Alzingen  LUX</v>
      </c>
      <c r="F36" s="84"/>
      <c r="H36">
        <f t="shared" si="0"/>
      </c>
    </row>
    <row r="37" spans="1:8" ht="12.75">
      <c r="A37" s="82">
        <v>31</v>
      </c>
      <c r="B37" s="83">
        <v>60</v>
      </c>
      <c r="C37" s="83" t="str">
        <f>IF($B37="","",VLOOKUP($B37,'R2_Jugend'!$B$7:$E$75,2,FALSE))</f>
        <v>Duchamp</v>
      </c>
      <c r="D37" s="83" t="str">
        <f>IF($B37="","",VLOOKUP($B37,'R2_Jugend'!$B$7:$E$75,3,FALSE))</f>
        <v>Nicolas</v>
      </c>
      <c r="E37" s="83" t="str">
        <f>IF($B37="","",VLOOKUP($B37,'R2_Jugend'!$B$7:$E$75,4,FALSE))</f>
        <v>LG Alzingen  LUX</v>
      </c>
      <c r="F37" s="84"/>
      <c r="H37">
        <f t="shared" si="0"/>
      </c>
    </row>
    <row r="38" spans="1:8" ht="12.75">
      <c r="A38" s="82">
        <v>32</v>
      </c>
      <c r="B38" s="83">
        <v>69</v>
      </c>
      <c r="C38" s="83" t="str">
        <f>IF($B38="","",VLOOKUP($B38,'R2_Jugend'!$B$7:$E$75,2,FALSE))</f>
        <v>Schempp</v>
      </c>
      <c r="D38" s="83" t="str">
        <f>IF($B38="","",VLOOKUP($B38,'R2_Jugend'!$B$7:$E$75,3,FALSE))</f>
        <v>Florian</v>
      </c>
      <c r="E38" s="83" t="str">
        <f>IF($B38="","",VLOOKUP($B38,'R2_Jugend'!$B$7:$E$75,4,FALSE))</f>
        <v>RSV Geislingen</v>
      </c>
      <c r="F38" s="84"/>
      <c r="H38">
        <f t="shared" si="0"/>
      </c>
    </row>
    <row r="39" spans="1:8" ht="12.75">
      <c r="A39" s="82">
        <v>33</v>
      </c>
      <c r="B39" s="83">
        <v>23</v>
      </c>
      <c r="C39" s="83" t="str">
        <f>IF($B39="","",VLOOKUP($B39,'R2_Jugend'!$B$7:$E$75,2,FALSE))</f>
        <v>Thaller</v>
      </c>
      <c r="D39" s="83" t="str">
        <f>IF($B39="","",VLOOKUP($B39,'R2_Jugend'!$B$7:$E$75,3,FALSE))</f>
        <v>Daniel</v>
      </c>
      <c r="E39" s="83" t="str">
        <f>IF($B39="","",VLOOKUP($B39,'R2_Jugend'!$B$7:$E$75,4,FALSE))</f>
        <v>RVC-Reute</v>
      </c>
      <c r="F39" s="84"/>
      <c r="H39">
        <f t="shared" si="0"/>
      </c>
    </row>
    <row r="40" spans="1:8" ht="12.75">
      <c r="A40" s="82">
        <v>34</v>
      </c>
      <c r="B40" s="83">
        <v>68</v>
      </c>
      <c r="C40" s="83" t="str">
        <f>IF($B40="","",VLOOKUP($B40,'R2_Jugend'!$B$7:$E$75,2,FALSE))</f>
        <v>Michels</v>
      </c>
      <c r="D40" s="83" t="str">
        <f>IF($B40="","",VLOOKUP($B40,'R2_Jugend'!$B$7:$E$75,3,FALSE))</f>
        <v>Frank</v>
      </c>
      <c r="E40" s="83" t="str">
        <f>IF($B40="","",VLOOKUP($B40,'R2_Jugend'!$B$7:$E$75,4,FALSE))</f>
        <v>UC Dippach LUX</v>
      </c>
      <c r="F40" s="84"/>
      <c r="H40">
        <f t="shared" si="0"/>
      </c>
    </row>
    <row r="41" spans="1:8" ht="12.75">
      <c r="A41" s="82">
        <v>35</v>
      </c>
      <c r="B41" s="83">
        <v>66</v>
      </c>
      <c r="C41" s="83" t="str">
        <f>IF($B41="","",VLOOKUP($B41,'R2_Jugend'!$B$7:$E$75,2,FALSE))</f>
        <v>Schneider</v>
      </c>
      <c r="D41" s="83" t="str">
        <f>IF($B41="","",VLOOKUP($B41,'R2_Jugend'!$B$7:$E$75,3,FALSE))</f>
        <v>Laurent</v>
      </c>
      <c r="E41" s="83" t="str">
        <f>IF($B41="","",VLOOKUP($B41,'R2_Jugend'!$B$7:$E$75,4,FALSE))</f>
        <v>SAF Zeisseng LUX</v>
      </c>
      <c r="F41" s="88" t="s">
        <v>783</v>
      </c>
      <c r="H41">
        <f t="shared" si="0"/>
      </c>
    </row>
    <row r="42" spans="1:8" ht="12.75">
      <c r="A42" s="82">
        <v>36</v>
      </c>
      <c r="B42" s="83">
        <v>58</v>
      </c>
      <c r="C42" s="83" t="str">
        <f>IF($B42="","",VLOOKUP($B42,'R2_Jugend'!$B$7:$E$75,2,FALSE))</f>
        <v>Blom</v>
      </c>
      <c r="D42" s="83" t="str">
        <f>IF($B42="","",VLOOKUP($B42,'R2_Jugend'!$B$7:$E$75,3,FALSE))</f>
        <v>Pit</v>
      </c>
      <c r="E42" s="83" t="str">
        <f>IF($B42="","",VLOOKUP($B42,'R2_Jugend'!$B$7:$E$75,4,FALSE))</f>
        <v>LG Alzingen  LUX</v>
      </c>
      <c r="F42" s="88" t="s">
        <v>784</v>
      </c>
      <c r="H42">
        <f t="shared" si="0"/>
      </c>
    </row>
    <row r="43" spans="1:8" ht="12.75">
      <c r="A43" s="82">
        <v>37</v>
      </c>
      <c r="B43" s="83">
        <v>40</v>
      </c>
      <c r="C43" s="83" t="str">
        <f>IF($B43="","",VLOOKUP($B43,'R2_Jugend'!$B$7:$E$75,2,FALSE))</f>
        <v>Firnkorn</v>
      </c>
      <c r="D43" s="83" t="str">
        <f>IF($B43="","",VLOOKUP($B43,'R2_Jugend'!$B$7:$E$75,3,FALSE))</f>
        <v>Filipp</v>
      </c>
      <c r="E43" s="83" t="str">
        <f>IF($B43="","",VLOOKUP($B43,'R2_Jugend'!$B$7:$E$75,4,FALSE))</f>
        <v>RSpV Schwenningen</v>
      </c>
      <c r="F43" s="88" t="s">
        <v>785</v>
      </c>
      <c r="H43">
        <f t="shared" si="0"/>
      </c>
    </row>
    <row r="44" spans="1:8" ht="12.75" hidden="1">
      <c r="A44" s="82">
        <v>38</v>
      </c>
      <c r="B44" s="83"/>
      <c r="C44" s="83">
        <f>IF($B44="","",VLOOKUP($B44,'R2_Jugend'!$B$7:$E$75,2,FALSE))</f>
      </c>
      <c r="D44" s="83">
        <f>IF($B44="","",VLOOKUP($B44,'R2_Jugend'!$B$7:$E$75,3,FALSE))</f>
      </c>
      <c r="E44" s="83">
        <f>IF($B44="","",VLOOKUP($B44,'R2_Jugend'!$B$7:$E$75,4,FALSE))</f>
      </c>
      <c r="F44" s="84"/>
      <c r="H44">
        <f t="shared" si="0"/>
      </c>
    </row>
    <row r="45" spans="1:8" ht="12.75" hidden="1">
      <c r="A45" s="82">
        <v>39</v>
      </c>
      <c r="B45" s="83"/>
      <c r="C45" s="83">
        <f>IF($B45="","",VLOOKUP($B45,'R2_Jugend'!$B$7:$E$75,2,FALSE))</f>
      </c>
      <c r="D45" s="83">
        <f>IF($B45="","",VLOOKUP($B45,'R2_Jugend'!$B$7:$E$75,3,FALSE))</f>
      </c>
      <c r="E45" s="83">
        <f>IF($B45="","",VLOOKUP($B45,'R2_Jugend'!$B$7:$E$75,4,FALSE))</f>
      </c>
      <c r="F45" s="84"/>
      <c r="H45">
        <f t="shared" si="0"/>
      </c>
    </row>
    <row r="46" spans="1:8" ht="12.75" hidden="1">
      <c r="A46" s="82">
        <v>40</v>
      </c>
      <c r="B46" s="83"/>
      <c r="C46" s="83">
        <f>IF($B46="","",VLOOKUP($B46,'R2_Jugend'!$B$7:$E$75,2,FALSE))</f>
      </c>
      <c r="D46" s="83">
        <f>IF($B46="","",VLOOKUP($B46,'R2_Jugend'!$B$7:$E$75,3,FALSE))</f>
      </c>
      <c r="E46" s="83">
        <f>IF($B46="","",VLOOKUP($B46,'R2_Jugend'!$B$7:$E$75,4,FALSE))</f>
      </c>
      <c r="F46" s="84"/>
      <c r="H46">
        <f t="shared" si="0"/>
      </c>
    </row>
    <row r="47" spans="1:8" ht="12.75" hidden="1">
      <c r="A47" s="82">
        <v>41</v>
      </c>
      <c r="B47" s="83"/>
      <c r="C47" s="83">
        <f>IF($B47="","",VLOOKUP($B47,'R2_Jugend'!$B$7:$E$75,2,FALSE))</f>
      </c>
      <c r="D47" s="83">
        <f>IF($B47="","",VLOOKUP($B47,'R2_Jugend'!$B$7:$E$75,3,FALSE))</f>
      </c>
      <c r="E47" s="83">
        <f>IF($B47="","",VLOOKUP($B47,'R2_Jugend'!$B$7:$E$75,4,FALSE))</f>
      </c>
      <c r="F47" s="84"/>
      <c r="H47">
        <f t="shared" si="0"/>
      </c>
    </row>
    <row r="48" spans="1:8" ht="12.75" hidden="1">
      <c r="A48" s="82">
        <v>42</v>
      </c>
      <c r="B48" s="83"/>
      <c r="C48" s="83">
        <f>IF($B48="","",VLOOKUP($B48,'R2_Jugend'!$B$7:$E$75,2,FALSE))</f>
      </c>
      <c r="D48" s="83">
        <f>IF($B48="","",VLOOKUP($B48,'R2_Jugend'!$B$7:$E$75,3,FALSE))</f>
      </c>
      <c r="E48" s="83">
        <f>IF($B48="","",VLOOKUP($B48,'R2_Jugend'!$B$7:$E$75,4,FALSE))</f>
      </c>
      <c r="F48" s="84"/>
      <c r="H48">
        <f t="shared" si="0"/>
      </c>
    </row>
    <row r="49" spans="1:8" ht="12.75" hidden="1">
      <c r="A49" s="82">
        <v>43</v>
      </c>
      <c r="B49" s="83"/>
      <c r="C49" s="83">
        <f>IF($B49="","",VLOOKUP($B49,'R2_Jugend'!$B$7:$E$75,2,FALSE))</f>
      </c>
      <c r="D49" s="83">
        <f>IF($B49="","",VLOOKUP($B49,'R2_Jugend'!$B$7:$E$75,3,FALSE))</f>
      </c>
      <c r="E49" s="83">
        <f>IF($B49="","",VLOOKUP($B49,'R2_Jugend'!$B$7:$E$75,4,FALSE))</f>
      </c>
      <c r="F49" s="84"/>
      <c r="H49">
        <f t="shared" si="0"/>
      </c>
    </row>
    <row r="50" spans="1:8" ht="12.75" hidden="1">
      <c r="A50" s="82">
        <v>44</v>
      </c>
      <c r="B50" s="83"/>
      <c r="C50" s="83">
        <f>IF($B50="","",VLOOKUP($B50,'R2_Jugend'!$B$7:$E$75,2,FALSE))</f>
      </c>
      <c r="D50" s="83">
        <f>IF($B50="","",VLOOKUP($B50,'R2_Jugend'!$B$7:$E$75,3,FALSE))</f>
      </c>
      <c r="E50" s="83">
        <f>IF($B50="","",VLOOKUP($B50,'R2_Jugend'!$B$7:$E$75,4,FALSE))</f>
      </c>
      <c r="F50" s="84"/>
      <c r="H50">
        <f t="shared" si="0"/>
      </c>
    </row>
    <row r="51" spans="1:8" ht="12.75" hidden="1">
      <c r="A51" s="82">
        <v>45</v>
      </c>
      <c r="B51" s="83"/>
      <c r="C51" s="83">
        <f>IF($B51="","",VLOOKUP($B51,'R2_Jugend'!$B$7:$E$75,2,FALSE))</f>
      </c>
      <c r="D51" s="83">
        <f>IF($B51="","",VLOOKUP($B51,'R2_Jugend'!$B$7:$E$75,3,FALSE))</f>
      </c>
      <c r="E51" s="83">
        <f>IF($B51="","",VLOOKUP($B51,'R2_Jugend'!$B$7:$E$75,4,FALSE))</f>
      </c>
      <c r="F51" s="84"/>
      <c r="H51">
        <f t="shared" si="0"/>
      </c>
    </row>
    <row r="52" spans="1:8" ht="12.75" hidden="1">
      <c r="A52" s="82">
        <v>46</v>
      </c>
      <c r="B52" s="83"/>
      <c r="C52" s="83">
        <f>IF($B52="","",VLOOKUP($B52,'R2_Jugend'!$B$7:$E$75,2,FALSE))</f>
      </c>
      <c r="D52" s="83">
        <f>IF($B52="","",VLOOKUP($B52,'R2_Jugend'!$B$7:$E$75,3,FALSE))</f>
      </c>
      <c r="E52" s="83">
        <f>IF($B52="","",VLOOKUP($B52,'R2_Jugend'!$B$7:$E$75,4,FALSE))</f>
      </c>
      <c r="F52" s="84"/>
      <c r="H52">
        <f t="shared" si="0"/>
      </c>
    </row>
    <row r="53" spans="1:8" ht="12.75" hidden="1">
      <c r="A53" s="82">
        <v>47</v>
      </c>
      <c r="B53" s="83"/>
      <c r="C53" s="83">
        <f>IF($B53="","",VLOOKUP($B53,'R2_Jugend'!$B$7:$E$75,2,FALSE))</f>
      </c>
      <c r="D53" s="83">
        <f>IF($B53="","",VLOOKUP($B53,'R2_Jugend'!$B$7:$E$75,3,FALSE))</f>
      </c>
      <c r="E53" s="83">
        <f>IF($B53="","",VLOOKUP($B53,'R2_Jugend'!$B$7:$E$75,4,FALSE))</f>
      </c>
      <c r="F53" s="84"/>
      <c r="H53">
        <f t="shared" si="0"/>
      </c>
    </row>
    <row r="54" spans="1:8" ht="12.75" hidden="1">
      <c r="A54" s="82">
        <v>48</v>
      </c>
      <c r="B54" s="83"/>
      <c r="C54" s="83">
        <f>IF($B54="","",VLOOKUP($B54,'R2_Jugend'!$B$7:$E$75,2,FALSE))</f>
      </c>
      <c r="D54" s="83">
        <f>IF($B54="","",VLOOKUP($B54,'R2_Jugend'!$B$7:$E$75,3,FALSE))</f>
      </c>
      <c r="E54" s="83">
        <f>IF($B54="","",VLOOKUP($B54,'R2_Jugend'!$B$7:$E$75,4,FALSE))</f>
      </c>
      <c r="F54" s="84"/>
      <c r="H54">
        <f t="shared" si="0"/>
      </c>
    </row>
    <row r="55" spans="1:8" ht="12.75" hidden="1">
      <c r="A55" s="82">
        <v>49</v>
      </c>
      <c r="B55" s="83"/>
      <c r="C55" s="83">
        <f>IF($B55="","",VLOOKUP($B55,'R2_Jugend'!$B$7:$E$75,2,FALSE))</f>
      </c>
      <c r="D55" s="83">
        <f>IF($B55="","",VLOOKUP($B55,'R2_Jugend'!$B$7:$E$75,3,FALSE))</f>
      </c>
      <c r="E55" s="83">
        <f>IF($B55="","",VLOOKUP($B55,'R2_Jugend'!$B$7:$E$75,4,FALSE))</f>
      </c>
      <c r="F55" s="84"/>
      <c r="H55">
        <f t="shared" si="0"/>
      </c>
    </row>
    <row r="56" spans="1:8" ht="12.75" hidden="1">
      <c r="A56" s="82">
        <v>50</v>
      </c>
      <c r="B56" s="83"/>
      <c r="C56" s="83">
        <f>IF($B56="","",VLOOKUP($B56,'R2_Jugend'!$B$7:$E$75,2,FALSE))</f>
      </c>
      <c r="D56" s="83">
        <f>IF($B56="","",VLOOKUP($B56,'R2_Jugend'!$B$7:$E$75,3,FALSE))</f>
      </c>
      <c r="E56" s="83">
        <f>IF($B56="","",VLOOKUP($B56,'R2_Jugend'!$B$7:$E$75,4,FALSE))</f>
      </c>
      <c r="F56" s="84"/>
      <c r="H56">
        <f t="shared" si="0"/>
      </c>
    </row>
    <row r="57" spans="1:8" ht="12.75" hidden="1">
      <c r="A57" s="82">
        <v>51</v>
      </c>
      <c r="B57" s="83"/>
      <c r="C57" s="83">
        <f>IF($B57="","",VLOOKUP($B57,'R2_Jugend'!$B$7:$E$75,2,FALSE))</f>
      </c>
      <c r="D57" s="83">
        <f>IF($B57="","",VLOOKUP($B57,'R2_Jugend'!$B$7:$E$75,3,FALSE))</f>
      </c>
      <c r="E57" s="83">
        <f>IF($B57="","",VLOOKUP($B57,'R2_Jugend'!$B$7:$E$75,4,FALSE))</f>
      </c>
      <c r="F57" s="84"/>
      <c r="H57">
        <f t="shared" si="0"/>
      </c>
    </row>
    <row r="58" spans="1:8" ht="12.75" hidden="1">
      <c r="A58" s="82">
        <v>52</v>
      </c>
      <c r="B58" s="83"/>
      <c r="C58" s="83">
        <f>IF($B58="","",VLOOKUP($B58,'R2_Jugend'!$B$7:$E$75,2,FALSE))</f>
      </c>
      <c r="D58" s="83">
        <f>IF($B58="","",VLOOKUP($B58,'R2_Jugend'!$B$7:$E$75,3,FALSE))</f>
      </c>
      <c r="E58" s="83">
        <f>IF($B58="","",VLOOKUP($B58,'R2_Jugend'!$B$7:$E$75,4,FALSE))</f>
      </c>
      <c r="F58" s="84"/>
      <c r="H58">
        <f t="shared" si="0"/>
      </c>
    </row>
    <row r="59" spans="1:8" ht="12.75" hidden="1">
      <c r="A59" s="82">
        <v>53</v>
      </c>
      <c r="B59" s="83"/>
      <c r="C59" s="83">
        <f>IF($B59="","",VLOOKUP($B59,'R2_Jugend'!$B$7:$E$75,2,FALSE))</f>
      </c>
      <c r="D59" s="83">
        <f>IF($B59="","",VLOOKUP($B59,'R2_Jugend'!$B$7:$E$75,3,FALSE))</f>
      </c>
      <c r="E59" s="83">
        <f>IF($B59="","",VLOOKUP($B59,'R2_Jugend'!$B$7:$E$75,4,FALSE))</f>
      </c>
      <c r="F59" s="84"/>
      <c r="H59">
        <f t="shared" si="0"/>
      </c>
    </row>
    <row r="60" spans="1:8" ht="12.75" hidden="1">
      <c r="A60" s="82">
        <v>54</v>
      </c>
      <c r="B60" s="83"/>
      <c r="C60" s="83">
        <f>IF($B60="","",VLOOKUP($B60,'R2_Jugend'!$B$7:$E$75,2,FALSE))</f>
      </c>
      <c r="D60" s="83">
        <f>IF($B60="","",VLOOKUP($B60,'R2_Jugend'!$B$7:$E$75,3,FALSE))</f>
      </c>
      <c r="E60" s="83">
        <f>IF($B60="","",VLOOKUP($B60,'R2_Jugend'!$B$7:$E$75,4,FALSE))</f>
      </c>
      <c r="F60" s="84"/>
      <c r="H60">
        <f t="shared" si="0"/>
      </c>
    </row>
    <row r="61" spans="1:8" ht="12.75" hidden="1">
      <c r="A61" s="82">
        <v>55</v>
      </c>
      <c r="B61" s="83"/>
      <c r="C61" s="83">
        <f>IF($B61="","",VLOOKUP($B61,'R2_Jugend'!$B$7:$E$75,2,FALSE))</f>
      </c>
      <c r="D61" s="83">
        <f>IF($B61="","",VLOOKUP($B61,'R2_Jugend'!$B$7:$E$75,3,FALSE))</f>
      </c>
      <c r="E61" s="83">
        <f>IF($B61="","",VLOOKUP($B61,'R2_Jugend'!$B$7:$E$75,4,FALSE))</f>
      </c>
      <c r="F61" s="84"/>
      <c r="H61">
        <f t="shared" si="0"/>
      </c>
    </row>
    <row r="62" spans="1:8" ht="12.75" hidden="1">
      <c r="A62" s="82">
        <v>56</v>
      </c>
      <c r="B62" s="83"/>
      <c r="C62" s="83">
        <f>IF($B62="","",VLOOKUP($B62,'R2_Jugend'!$B$7:$E$75,2,FALSE))</f>
      </c>
      <c r="D62" s="83">
        <f>IF($B62="","",VLOOKUP($B62,'R2_Jugend'!$B$7:$E$75,3,FALSE))</f>
      </c>
      <c r="E62" s="83">
        <f>IF($B62="","",VLOOKUP($B62,'R2_Jugend'!$B$7:$E$75,4,FALSE))</f>
      </c>
      <c r="F62" s="84"/>
      <c r="H62">
        <f t="shared" si="0"/>
      </c>
    </row>
    <row r="63" spans="1:8" ht="12.75" hidden="1">
      <c r="A63" s="82">
        <v>57</v>
      </c>
      <c r="B63" s="83"/>
      <c r="C63" s="83">
        <f>IF($B63="","",VLOOKUP($B63,'R2_Jugend'!$B$7:$E$75,2,FALSE))</f>
      </c>
      <c r="D63" s="83">
        <f>IF($B63="","",VLOOKUP($B63,'R2_Jugend'!$B$7:$E$75,3,FALSE))</f>
      </c>
      <c r="E63" s="83">
        <f>IF($B63="","",VLOOKUP($B63,'R2_Jugend'!$B$7:$E$75,4,FALSE))</f>
      </c>
      <c r="F63" s="84"/>
      <c r="H63">
        <f t="shared" si="0"/>
      </c>
    </row>
    <row r="64" spans="1:8" ht="12.75" hidden="1">
      <c r="A64" s="82">
        <v>58</v>
      </c>
      <c r="B64" s="83"/>
      <c r="C64" s="83">
        <f>IF($B64="","",VLOOKUP($B64,'R2_Jugend'!$B$7:$E$75,2,FALSE))</f>
      </c>
      <c r="D64" s="83">
        <f>IF($B64="","",VLOOKUP($B64,'R2_Jugend'!$B$7:$E$75,3,FALSE))</f>
      </c>
      <c r="E64" s="83">
        <f>IF($B64="","",VLOOKUP($B64,'R2_Jugend'!$B$7:$E$75,4,FALSE))</f>
      </c>
      <c r="F64" s="84"/>
      <c r="H64">
        <f t="shared" si="0"/>
      </c>
    </row>
    <row r="65" spans="1:8" ht="12.75" hidden="1">
      <c r="A65" s="82">
        <v>59</v>
      </c>
      <c r="B65" s="83"/>
      <c r="C65" s="83">
        <f>IF($B65="","",VLOOKUP($B65,'R2_Jugend'!$B$7:$E$75,2,FALSE))</f>
      </c>
      <c r="D65" s="83">
        <f>IF($B65="","",VLOOKUP($B65,'R2_Jugend'!$B$7:$E$75,3,FALSE))</f>
      </c>
      <c r="E65" s="83">
        <f>IF($B65="","",VLOOKUP($B65,'R2_Jugend'!$B$7:$E$75,4,FALSE))</f>
      </c>
      <c r="F65" s="84"/>
      <c r="H65">
        <f t="shared" si="0"/>
      </c>
    </row>
    <row r="66" spans="1:8" ht="12.75" hidden="1">
      <c r="A66" s="82">
        <v>60</v>
      </c>
      <c r="B66" s="83"/>
      <c r="C66" s="83">
        <f>IF($B66="","",VLOOKUP($B66,'R2_Jugend'!$B$7:$E$75,2,FALSE))</f>
      </c>
      <c r="D66" s="83">
        <f>IF($B66="","",VLOOKUP($B66,'R2_Jugend'!$B$7:$E$75,3,FALSE))</f>
      </c>
      <c r="E66" s="83">
        <f>IF($B66="","",VLOOKUP($B66,'R2_Jugend'!$B$7:$E$75,4,FALSE))</f>
      </c>
      <c r="F66" s="84"/>
      <c r="H66">
        <f t="shared" si="0"/>
      </c>
    </row>
    <row r="67" spans="1:8" ht="12.75" hidden="1">
      <c r="A67" s="82">
        <v>61</v>
      </c>
      <c r="B67" s="83"/>
      <c r="C67" s="83">
        <f>IF($B67="","",VLOOKUP($B67,'R2_Jugend'!$B$7:$E$75,2,FALSE))</f>
      </c>
      <c r="D67" s="83">
        <f>IF($B67="","",VLOOKUP($B67,'R2_Jugend'!$B$7:$E$75,3,FALSE))</f>
      </c>
      <c r="E67" s="83">
        <f>IF($B67="","",VLOOKUP($B67,'R2_Jugend'!$B$7:$E$75,4,FALSE))</f>
      </c>
      <c r="F67" s="84"/>
      <c r="H67">
        <f t="shared" si="0"/>
      </c>
    </row>
    <row r="68" spans="1:8" ht="12.75" hidden="1">
      <c r="A68" s="82">
        <v>62</v>
      </c>
      <c r="B68" s="83"/>
      <c r="C68" s="83">
        <f>IF($B68="","",VLOOKUP($B68,'R2_Jugend'!$B$7:$E$75,2,FALSE))</f>
      </c>
      <c r="D68" s="83">
        <f>IF($B68="","",VLOOKUP($B68,'R2_Jugend'!$B$7:$E$75,3,FALSE))</f>
      </c>
      <c r="E68" s="83">
        <f>IF($B68="","",VLOOKUP($B68,'R2_Jugend'!$B$7:$E$75,4,FALSE))</f>
      </c>
      <c r="F68" s="84"/>
      <c r="H68">
        <f t="shared" si="0"/>
      </c>
    </row>
    <row r="69" spans="1:8" ht="12.75" hidden="1">
      <c r="A69" s="82">
        <v>63</v>
      </c>
      <c r="B69" s="83"/>
      <c r="C69" s="83">
        <f>IF($B69="","",VLOOKUP($B69,'R2_Jugend'!$B$7:$E$75,2,FALSE))</f>
      </c>
      <c r="D69" s="83">
        <f>IF($B69="","",VLOOKUP($B69,'R2_Jugend'!$B$7:$E$75,3,FALSE))</f>
      </c>
      <c r="E69" s="83">
        <f>IF($B69="","",VLOOKUP($B69,'R2_Jugend'!$B$7:$E$75,4,FALSE))</f>
      </c>
      <c r="F69" s="84"/>
      <c r="H69">
        <f t="shared" si="0"/>
      </c>
    </row>
    <row r="70" spans="1:8" ht="12.75" hidden="1">
      <c r="A70" s="82">
        <v>64</v>
      </c>
      <c r="B70" s="83"/>
      <c r="C70" s="83">
        <f>IF($B70="","",VLOOKUP($B70,'R2_Jugend'!$B$7:$E$75,2,FALSE))</f>
      </c>
      <c r="D70" s="83">
        <f>IF($B70="","",VLOOKUP($B70,'R2_Jugend'!$B$7:$E$75,3,FALSE))</f>
      </c>
      <c r="E70" s="83">
        <f>IF($B70="","",VLOOKUP($B70,'R2_Jugend'!$B$7:$E$75,4,FALSE))</f>
      </c>
      <c r="F70" s="84"/>
      <c r="H70">
        <f t="shared" si="0"/>
      </c>
    </row>
    <row r="71" spans="1:8" ht="12.75" hidden="1">
      <c r="A71" s="82">
        <v>65</v>
      </c>
      <c r="B71" s="83"/>
      <c r="C71" s="83">
        <f>IF($B71="","",VLOOKUP($B71,'R2_Jugend'!$B$7:$E$75,2,FALSE))</f>
      </c>
      <c r="D71" s="83">
        <f>IF($B71="","",VLOOKUP($B71,'R2_Jugend'!$B$7:$E$75,3,FALSE))</f>
      </c>
      <c r="E71" s="83">
        <f>IF($B71="","",VLOOKUP($B71,'R2_Jugend'!$B$7:$E$75,4,FALSE))</f>
      </c>
      <c r="F71" s="84"/>
      <c r="H71">
        <f t="shared" si="0"/>
      </c>
    </row>
    <row r="72" spans="1:8" ht="12.75" hidden="1">
      <c r="A72" s="82">
        <v>66</v>
      </c>
      <c r="B72" s="83"/>
      <c r="C72" s="83">
        <f>IF($B72="","",VLOOKUP($B72,'R2_Jugend'!$B$7:$E$75,2,FALSE))</f>
      </c>
      <c r="D72" s="83">
        <f>IF($B72="","",VLOOKUP($B72,'R2_Jugend'!$B$7:$E$75,3,FALSE))</f>
      </c>
      <c r="E72" s="83">
        <f>IF($B72="","",VLOOKUP($B72,'R2_Jugend'!$B$7:$E$75,4,FALSE))</f>
      </c>
      <c r="F72" s="84"/>
      <c r="H72">
        <f aca="true" t="shared" si="1" ref="H72:H106">IF(COUNTIF($B$7:$B$200,B72)&gt;1,"Doppelt!","")</f>
      </c>
    </row>
    <row r="73" spans="1:8" ht="12.75" hidden="1">
      <c r="A73" s="82">
        <v>67</v>
      </c>
      <c r="B73" s="83"/>
      <c r="C73" s="83">
        <f>IF($B73="","",VLOOKUP($B73,'R2_Jugend'!$B$7:$E$75,2,FALSE))</f>
      </c>
      <c r="D73" s="83">
        <f>IF($B73="","",VLOOKUP($B73,'R2_Jugend'!$B$7:$E$75,3,FALSE))</f>
      </c>
      <c r="E73" s="83">
        <f>IF($B73="","",VLOOKUP($B73,'R2_Jugend'!$B$7:$E$75,4,FALSE))</f>
      </c>
      <c r="F73" s="84"/>
      <c r="H73">
        <f t="shared" si="1"/>
      </c>
    </row>
    <row r="74" spans="1:8" ht="12.75" hidden="1">
      <c r="A74" s="82">
        <v>68</v>
      </c>
      <c r="B74" s="83"/>
      <c r="C74" s="83">
        <f>IF($B74="","",VLOOKUP($B74,'R2_Jugend'!$B$7:$E$75,2,FALSE))</f>
      </c>
      <c r="D74" s="83">
        <f>IF($B74="","",VLOOKUP($B74,'R2_Jugend'!$B$7:$E$75,3,FALSE))</f>
      </c>
      <c r="E74" s="83">
        <f>IF($B74="","",VLOOKUP($B74,'R2_Jugend'!$B$7:$E$75,4,FALSE))</f>
      </c>
      <c r="F74" s="84"/>
      <c r="H74">
        <f t="shared" si="1"/>
      </c>
    </row>
    <row r="75" spans="1:8" ht="12.75" hidden="1">
      <c r="A75" s="82">
        <v>69</v>
      </c>
      <c r="B75" s="83"/>
      <c r="C75" s="83">
        <f>IF($B75="","",VLOOKUP($B75,'R2_Jugend'!$B$7:$E$75,2,FALSE))</f>
      </c>
      <c r="D75" s="83">
        <f>IF($B75="","",VLOOKUP($B75,'R2_Jugend'!$B$7:$E$75,3,FALSE))</f>
      </c>
      <c r="E75" s="83">
        <f>IF($B75="","",VLOOKUP($B75,'R2_Jugend'!$B$7:$E$75,4,FALSE))</f>
      </c>
      <c r="F75" s="84"/>
      <c r="H75">
        <f t="shared" si="1"/>
      </c>
    </row>
    <row r="76" spans="1:8" ht="12.75" hidden="1">
      <c r="A76" s="82">
        <v>70</v>
      </c>
      <c r="B76" s="83"/>
      <c r="C76" s="83">
        <f>IF($B76="","",VLOOKUP($B76,'R2_Jugend'!$B$7:$E$75,2,FALSE))</f>
      </c>
      <c r="D76" s="83">
        <f>IF($B76="","",VLOOKUP($B76,'R2_Jugend'!$B$7:$E$75,3,FALSE))</f>
      </c>
      <c r="E76" s="83">
        <f>IF($B76="","",VLOOKUP($B76,'R2_Jugend'!$B$7:$E$75,4,FALSE))</f>
      </c>
      <c r="F76" s="84"/>
      <c r="H76">
        <f t="shared" si="1"/>
      </c>
    </row>
    <row r="77" spans="1:8" ht="12.75" hidden="1">
      <c r="A77" s="82">
        <v>71</v>
      </c>
      <c r="B77" s="83"/>
      <c r="C77" s="83">
        <f>IF($B77="","",VLOOKUP($B77,'R2_Jugend'!$B$7:$E$75,2,FALSE))</f>
      </c>
      <c r="D77" s="83">
        <f>IF($B77="","",VLOOKUP($B77,'R2_Jugend'!$B$7:$E$75,3,FALSE))</f>
      </c>
      <c r="E77" s="83">
        <f>IF($B77="","",VLOOKUP($B77,'R2_Jugend'!$B$7:$E$75,4,FALSE))</f>
      </c>
      <c r="F77" s="84"/>
      <c r="H77">
        <f t="shared" si="1"/>
      </c>
    </row>
    <row r="78" spans="1:8" ht="12.75" hidden="1">
      <c r="A78" s="82">
        <v>72</v>
      </c>
      <c r="B78" s="83"/>
      <c r="C78" s="83">
        <f>IF($B78="","",VLOOKUP($B78,'R2_Jugend'!$B$7:$E$75,2,FALSE))</f>
      </c>
      <c r="D78" s="83">
        <f>IF($B78="","",VLOOKUP($B78,'R2_Jugend'!$B$7:$E$75,3,FALSE))</f>
      </c>
      <c r="E78" s="83">
        <f>IF($B78="","",VLOOKUP($B78,'R2_Jugend'!$B$7:$E$75,4,FALSE))</f>
      </c>
      <c r="F78" s="84"/>
      <c r="H78">
        <f t="shared" si="1"/>
      </c>
    </row>
    <row r="79" spans="1:8" ht="12.75" hidden="1">
      <c r="A79" s="82">
        <v>73</v>
      </c>
      <c r="B79" s="83"/>
      <c r="C79" s="83">
        <f>IF($B79="","",VLOOKUP($B79,'R2_Jugend'!$B$7:$E$75,2,FALSE))</f>
      </c>
      <c r="D79" s="83">
        <f>IF($B79="","",VLOOKUP($B79,'R2_Jugend'!$B$7:$E$75,3,FALSE))</f>
      </c>
      <c r="E79" s="83">
        <f>IF($B79="","",VLOOKUP($B79,'R2_Jugend'!$B$7:$E$75,4,FALSE))</f>
      </c>
      <c r="F79" s="84"/>
      <c r="H79">
        <f t="shared" si="1"/>
      </c>
    </row>
    <row r="80" spans="1:8" ht="12.75" hidden="1">
      <c r="A80" s="82">
        <v>74</v>
      </c>
      <c r="B80" s="83"/>
      <c r="C80" s="83">
        <f>IF($B80="","",VLOOKUP($B80,'R2_Jugend'!$B$7:$E$75,2,FALSE))</f>
      </c>
      <c r="D80" s="83">
        <f>IF($B80="","",VLOOKUP($B80,'R2_Jugend'!$B$7:$E$75,3,FALSE))</f>
      </c>
      <c r="E80" s="83">
        <f>IF($B80="","",VLOOKUP($B80,'R2_Jugend'!$B$7:$E$75,4,FALSE))</f>
      </c>
      <c r="F80" s="84"/>
      <c r="H80">
        <f t="shared" si="1"/>
      </c>
    </row>
    <row r="81" spans="1:8" ht="12.75" hidden="1">
      <c r="A81" s="82">
        <v>75</v>
      </c>
      <c r="B81" s="83"/>
      <c r="C81" s="83">
        <f>IF($B81="","",VLOOKUP($B81,'R2_Jugend'!$B$7:$E$75,2,FALSE))</f>
      </c>
      <c r="D81" s="83">
        <f>IF($B81="","",VLOOKUP($B81,'R2_Jugend'!$B$7:$E$75,3,FALSE))</f>
      </c>
      <c r="E81" s="83">
        <f>IF($B81="","",VLOOKUP($B81,'R2_Jugend'!$B$7:$E$75,4,FALSE))</f>
      </c>
      <c r="F81" s="84"/>
      <c r="H81">
        <f t="shared" si="1"/>
      </c>
    </row>
    <row r="82" spans="1:8" ht="12.75" hidden="1">
      <c r="A82" s="82">
        <v>76</v>
      </c>
      <c r="B82" s="83"/>
      <c r="C82" s="83">
        <f>IF($B82="","",VLOOKUP($B82,'R2_Jugend'!$B$7:$E$75,2,FALSE))</f>
      </c>
      <c r="D82" s="83">
        <f>IF($B82="","",VLOOKUP($B82,'R2_Jugend'!$B$7:$E$75,3,FALSE))</f>
      </c>
      <c r="E82" s="83">
        <f>IF($B82="","",VLOOKUP($B82,'R2_Jugend'!$B$7:$E$75,4,FALSE))</f>
      </c>
      <c r="F82" s="84"/>
      <c r="H82">
        <f t="shared" si="1"/>
      </c>
    </row>
    <row r="83" spans="1:8" ht="12.75" hidden="1">
      <c r="A83" s="82">
        <v>77</v>
      </c>
      <c r="B83" s="83"/>
      <c r="C83" s="83">
        <f>IF($B83="","",VLOOKUP($B83,'R2_Jugend'!$B$7:$E$75,2,FALSE))</f>
      </c>
      <c r="D83" s="83">
        <f>IF($B83="","",VLOOKUP($B83,'R2_Jugend'!$B$7:$E$75,3,FALSE))</f>
      </c>
      <c r="E83" s="83">
        <f>IF($B83="","",VLOOKUP($B83,'R2_Jugend'!$B$7:$E$75,4,FALSE))</f>
      </c>
      <c r="F83" s="84"/>
      <c r="H83">
        <f t="shared" si="1"/>
      </c>
    </row>
    <row r="84" spans="1:8" ht="12.75" hidden="1">
      <c r="A84" s="82">
        <v>78</v>
      </c>
      <c r="B84" s="83"/>
      <c r="C84" s="83">
        <f>IF($B84="","",VLOOKUP($B84,'R2_Jugend'!$B$7:$E$75,2,FALSE))</f>
      </c>
      <c r="D84" s="83">
        <f>IF($B84="","",VLOOKUP($B84,'R2_Jugend'!$B$7:$E$75,3,FALSE))</f>
      </c>
      <c r="E84" s="83">
        <f>IF($B84="","",VLOOKUP($B84,'R2_Jugend'!$B$7:$E$75,4,FALSE))</f>
      </c>
      <c r="F84" s="84"/>
      <c r="H84">
        <f t="shared" si="1"/>
      </c>
    </row>
    <row r="85" spans="1:8" ht="12.75" hidden="1">
      <c r="A85" s="82">
        <v>79</v>
      </c>
      <c r="B85" s="83"/>
      <c r="C85" s="83">
        <f>IF($B85="","",VLOOKUP($B85,'R2_Jugend'!$B$7:$E$75,2,FALSE))</f>
      </c>
      <c r="D85" s="83">
        <f>IF($B85="","",VLOOKUP($B85,'R2_Jugend'!$B$7:$E$75,3,FALSE))</f>
      </c>
      <c r="E85" s="83">
        <f>IF($B85="","",VLOOKUP($B85,'R2_Jugend'!$B$7:$E$75,4,FALSE))</f>
      </c>
      <c r="F85" s="84"/>
      <c r="H85">
        <f t="shared" si="1"/>
      </c>
    </row>
    <row r="86" spans="1:8" ht="12.75" hidden="1">
      <c r="A86" s="82">
        <v>80</v>
      </c>
      <c r="B86" s="83"/>
      <c r="C86" s="83">
        <f>IF($B86="","",VLOOKUP($B86,'R2_Jugend'!$B$7:$E$75,2,FALSE))</f>
      </c>
      <c r="D86" s="83">
        <f>IF($B86="","",VLOOKUP($B86,'R2_Jugend'!$B$7:$E$75,3,FALSE))</f>
      </c>
      <c r="E86" s="83">
        <f>IF($B86="","",VLOOKUP($B86,'R2_Jugend'!$B$7:$E$75,4,FALSE))</f>
      </c>
      <c r="F86" s="84"/>
      <c r="H86">
        <f t="shared" si="1"/>
      </c>
    </row>
    <row r="87" spans="1:8" ht="12.75" hidden="1">
      <c r="A87" s="82">
        <v>81</v>
      </c>
      <c r="B87" s="83"/>
      <c r="C87" s="83">
        <f>IF($B87="","",VLOOKUP($B87,'R2_Jugend'!$B$7:$E$75,2,FALSE))</f>
      </c>
      <c r="D87" s="83">
        <f>IF($B87="","",VLOOKUP($B87,'R2_Jugend'!$B$7:$E$75,3,FALSE))</f>
      </c>
      <c r="E87" s="83">
        <f>IF($B87="","",VLOOKUP($B87,'R2_Jugend'!$B$7:$E$75,4,FALSE))</f>
      </c>
      <c r="F87" s="84"/>
      <c r="H87">
        <f t="shared" si="1"/>
      </c>
    </row>
    <row r="88" spans="1:8" ht="12.75" hidden="1">
      <c r="A88" s="82">
        <v>82</v>
      </c>
      <c r="B88" s="83"/>
      <c r="C88" s="83">
        <f>IF($B88="","",VLOOKUP($B88,'R2_Jugend'!$B$7:$E$75,2,FALSE))</f>
      </c>
      <c r="D88" s="83">
        <f>IF($B88="","",VLOOKUP($B88,'R2_Jugend'!$B$7:$E$75,3,FALSE))</f>
      </c>
      <c r="E88" s="83">
        <f>IF($B88="","",VLOOKUP($B88,'R2_Jugend'!$B$7:$E$75,4,FALSE))</f>
      </c>
      <c r="F88" s="84"/>
      <c r="H88">
        <f t="shared" si="1"/>
      </c>
    </row>
    <row r="89" spans="1:8" ht="12.75" hidden="1">
      <c r="A89" s="82">
        <v>83</v>
      </c>
      <c r="B89" s="83"/>
      <c r="C89" s="83">
        <f>IF($B89="","",VLOOKUP($B89,'R2_Jugend'!$B$7:$E$75,2,FALSE))</f>
      </c>
      <c r="D89" s="83">
        <f>IF($B89="","",VLOOKUP($B89,'R2_Jugend'!$B$7:$E$75,3,FALSE))</f>
      </c>
      <c r="E89" s="83">
        <f>IF($B89="","",VLOOKUP($B89,'R2_Jugend'!$B$7:$E$75,4,FALSE))</f>
      </c>
      <c r="F89" s="84"/>
      <c r="H89">
        <f t="shared" si="1"/>
      </c>
    </row>
    <row r="90" spans="1:8" ht="12.75" hidden="1">
      <c r="A90" s="82">
        <v>84</v>
      </c>
      <c r="B90" s="83"/>
      <c r="C90" s="83">
        <f>IF($B90="","",VLOOKUP($B90,'R2_Jugend'!$B$7:$E$75,2,FALSE))</f>
      </c>
      <c r="D90" s="83">
        <f>IF($B90="","",VLOOKUP($B90,'R2_Jugend'!$B$7:$E$75,3,FALSE))</f>
      </c>
      <c r="E90" s="83">
        <f>IF($B90="","",VLOOKUP($B90,'R2_Jugend'!$B$7:$E$75,4,FALSE))</f>
      </c>
      <c r="F90" s="84"/>
      <c r="H90">
        <f t="shared" si="1"/>
      </c>
    </row>
    <row r="91" spans="1:8" ht="12.75" hidden="1">
      <c r="A91" s="82">
        <v>85</v>
      </c>
      <c r="B91" s="83"/>
      <c r="C91" s="83">
        <f>IF($B91="","",VLOOKUP($B91,'R2_Jugend'!$B$7:$E$75,2,FALSE))</f>
      </c>
      <c r="D91" s="83">
        <f>IF($B91="","",VLOOKUP($B91,'R2_Jugend'!$B$7:$E$75,3,FALSE))</f>
      </c>
      <c r="E91" s="83">
        <f>IF($B91="","",VLOOKUP($B91,'R2_Jugend'!$B$7:$E$75,4,FALSE))</f>
      </c>
      <c r="F91" s="84"/>
      <c r="H91">
        <f t="shared" si="1"/>
      </c>
    </row>
    <row r="92" spans="1:8" ht="12.75" hidden="1">
      <c r="A92" s="82">
        <v>86</v>
      </c>
      <c r="B92" s="83"/>
      <c r="C92" s="83">
        <f>IF($B92="","",VLOOKUP($B92,'R2_Jugend'!$B$7:$E$75,2,FALSE))</f>
      </c>
      <c r="D92" s="83">
        <f>IF($B92="","",VLOOKUP($B92,'R2_Jugend'!$B$7:$E$75,3,FALSE))</f>
      </c>
      <c r="E92" s="83">
        <f>IF($B92="","",VLOOKUP($B92,'R2_Jugend'!$B$7:$E$75,4,FALSE))</f>
      </c>
      <c r="F92" s="84"/>
      <c r="H92">
        <f t="shared" si="1"/>
      </c>
    </row>
    <row r="93" spans="1:8" ht="12.75" hidden="1">
      <c r="A93" s="82">
        <v>87</v>
      </c>
      <c r="B93" s="83"/>
      <c r="C93" s="83">
        <f>IF($B93="","",VLOOKUP($B93,'R2_Jugend'!$B$7:$E$75,2,FALSE))</f>
      </c>
      <c r="D93" s="83">
        <f>IF($B93="","",VLOOKUP($B93,'R2_Jugend'!$B$7:$E$75,3,FALSE))</f>
      </c>
      <c r="E93" s="83">
        <f>IF($B93="","",VLOOKUP($B93,'R2_Jugend'!$B$7:$E$75,4,FALSE))</f>
      </c>
      <c r="F93" s="84"/>
      <c r="H93">
        <f t="shared" si="1"/>
      </c>
    </row>
    <row r="94" spans="1:8" ht="12.75" hidden="1">
      <c r="A94" s="82">
        <v>88</v>
      </c>
      <c r="B94" s="83"/>
      <c r="C94" s="83">
        <f>IF($B94="","",VLOOKUP($B94,'R2_Jugend'!$B$7:$E$75,2,FALSE))</f>
      </c>
      <c r="D94" s="83">
        <f>IF($B94="","",VLOOKUP($B94,'R2_Jugend'!$B$7:$E$75,3,FALSE))</f>
      </c>
      <c r="E94" s="83">
        <f>IF($B94="","",VLOOKUP($B94,'R2_Jugend'!$B$7:$E$75,4,FALSE))</f>
      </c>
      <c r="F94" s="84"/>
      <c r="H94">
        <f t="shared" si="1"/>
      </c>
    </row>
    <row r="95" spans="1:8" ht="12.75" hidden="1">
      <c r="A95" s="82">
        <v>89</v>
      </c>
      <c r="B95" s="83"/>
      <c r="C95" s="83">
        <f>IF($B95="","",VLOOKUP($B95,'R2_Jugend'!$B$7:$E$75,2,FALSE))</f>
      </c>
      <c r="D95" s="83">
        <f>IF($B95="","",VLOOKUP($B95,'R2_Jugend'!$B$7:$E$75,3,FALSE))</f>
      </c>
      <c r="E95" s="83">
        <f>IF($B95="","",VLOOKUP($B95,'R2_Jugend'!$B$7:$E$75,4,FALSE))</f>
      </c>
      <c r="F95" s="84"/>
      <c r="H95">
        <f t="shared" si="1"/>
      </c>
    </row>
    <row r="96" spans="1:8" ht="12.75" hidden="1">
      <c r="A96" s="82">
        <v>90</v>
      </c>
      <c r="B96" s="83"/>
      <c r="C96" s="83">
        <f>IF($B96="","",VLOOKUP($B96,'R2_Jugend'!$B$7:$E$75,2,FALSE))</f>
      </c>
      <c r="D96" s="83">
        <f>IF($B96="","",VLOOKUP($B96,'R2_Jugend'!$B$7:$E$75,3,FALSE))</f>
      </c>
      <c r="E96" s="83">
        <f>IF($B96="","",VLOOKUP($B96,'R2_Jugend'!$B$7:$E$75,4,FALSE))</f>
      </c>
      <c r="F96" s="84"/>
      <c r="H96">
        <f t="shared" si="1"/>
      </c>
    </row>
    <row r="97" spans="1:8" ht="12.75" hidden="1">
      <c r="A97" s="82">
        <v>91</v>
      </c>
      <c r="B97" s="83"/>
      <c r="C97" s="83">
        <f>IF($B97="","",VLOOKUP($B97,'R2_Jugend'!$B$7:$E$75,2,FALSE))</f>
      </c>
      <c r="D97" s="83">
        <f>IF($B97="","",VLOOKUP($B97,'R2_Jugend'!$B$7:$E$75,3,FALSE))</f>
      </c>
      <c r="E97" s="83">
        <f>IF($B97="","",VLOOKUP($B97,'R2_Jugend'!$B$7:$E$75,4,FALSE))</f>
      </c>
      <c r="F97" s="84"/>
      <c r="H97">
        <f t="shared" si="1"/>
      </c>
    </row>
    <row r="98" spans="1:8" ht="12.75" hidden="1">
      <c r="A98" s="82">
        <v>92</v>
      </c>
      <c r="B98" s="83"/>
      <c r="C98" s="83">
        <f>IF($B98="","",VLOOKUP($B98,'R2_Jugend'!$B$7:$E$75,2,FALSE))</f>
      </c>
      <c r="D98" s="83">
        <f>IF($B98="","",VLOOKUP($B98,'R2_Jugend'!$B$7:$E$75,3,FALSE))</f>
      </c>
      <c r="E98" s="83">
        <f>IF($B98="","",VLOOKUP($B98,'R2_Jugend'!$B$7:$E$75,4,FALSE))</f>
      </c>
      <c r="F98" s="84"/>
      <c r="H98">
        <f t="shared" si="1"/>
      </c>
    </row>
    <row r="99" spans="1:8" ht="12.75" hidden="1">
      <c r="A99" s="82">
        <v>93</v>
      </c>
      <c r="B99" s="83"/>
      <c r="C99" s="83">
        <f>IF($B99="","",VLOOKUP($B99,'R2_Jugend'!$B$7:$E$75,2,FALSE))</f>
      </c>
      <c r="D99" s="83">
        <f>IF($B99="","",VLOOKUP($B99,'R2_Jugend'!$B$7:$E$75,3,FALSE))</f>
      </c>
      <c r="E99" s="83">
        <f>IF($B99="","",VLOOKUP($B99,'R2_Jugend'!$B$7:$E$75,4,FALSE))</f>
      </c>
      <c r="F99" s="84"/>
      <c r="H99">
        <f t="shared" si="1"/>
      </c>
    </row>
    <row r="100" spans="1:8" ht="12.75" hidden="1">
      <c r="A100" s="82">
        <v>94</v>
      </c>
      <c r="B100" s="83"/>
      <c r="C100" s="83">
        <f>IF($B100="","",VLOOKUP($B100,'R2_Jugend'!$B$7:$E$75,2,FALSE))</f>
      </c>
      <c r="D100" s="83">
        <f>IF($B100="","",VLOOKUP($B100,'R2_Jugend'!$B$7:$E$75,3,FALSE))</f>
      </c>
      <c r="E100" s="83">
        <f>IF($B100="","",VLOOKUP($B100,'R2_Jugend'!$B$7:$E$75,4,FALSE))</f>
      </c>
      <c r="F100" s="84"/>
      <c r="H100">
        <f t="shared" si="1"/>
      </c>
    </row>
    <row r="101" spans="1:8" ht="12.75" hidden="1">
      <c r="A101" s="82">
        <v>95</v>
      </c>
      <c r="B101" s="83"/>
      <c r="C101" s="83">
        <f>IF($B101="","",VLOOKUP($B101,'R2_Jugend'!$B$7:$E$75,2,FALSE))</f>
      </c>
      <c r="D101" s="83">
        <f>IF($B101="","",VLOOKUP($B101,'R2_Jugend'!$B$7:$E$75,3,FALSE))</f>
      </c>
      <c r="E101" s="83">
        <f>IF($B101="","",VLOOKUP($B101,'R2_Jugend'!$B$7:$E$75,4,FALSE))</f>
      </c>
      <c r="F101" s="84"/>
      <c r="H101">
        <f t="shared" si="1"/>
      </c>
    </row>
    <row r="102" spans="1:8" ht="12.75" hidden="1">
      <c r="A102" s="82">
        <v>96</v>
      </c>
      <c r="B102" s="83"/>
      <c r="C102" s="83">
        <f>IF($B102="","",VLOOKUP($B102,'R2_Jugend'!$B$7:$E$75,2,FALSE))</f>
      </c>
      <c r="D102" s="83">
        <f>IF($B102="","",VLOOKUP($B102,'R2_Jugend'!$B$7:$E$75,3,FALSE))</f>
      </c>
      <c r="E102" s="83">
        <f>IF($B102="","",VLOOKUP($B102,'R2_Jugend'!$B$7:$E$75,4,FALSE))</f>
      </c>
      <c r="F102" s="84"/>
      <c r="H102">
        <f t="shared" si="1"/>
      </c>
    </row>
    <row r="103" spans="1:8" ht="12.75" hidden="1">
      <c r="A103" s="82">
        <v>97</v>
      </c>
      <c r="B103" s="83"/>
      <c r="C103" s="83">
        <f>IF($B103="","",VLOOKUP($B103,'R2_Jugend'!$B$7:$E$75,2,FALSE))</f>
      </c>
      <c r="D103" s="83">
        <f>IF($B103="","",VLOOKUP($B103,'R2_Jugend'!$B$7:$E$75,3,FALSE))</f>
      </c>
      <c r="E103" s="83">
        <f>IF($B103="","",VLOOKUP($B103,'R2_Jugend'!$B$7:$E$75,4,FALSE))</f>
      </c>
      <c r="F103" s="84"/>
      <c r="H103">
        <f t="shared" si="1"/>
      </c>
    </row>
    <row r="104" spans="1:8" ht="12.75" hidden="1">
      <c r="A104" s="82">
        <v>98</v>
      </c>
      <c r="B104" s="83"/>
      <c r="C104" s="83">
        <f>IF($B104="","",VLOOKUP($B104,'R2_Jugend'!$B$7:$E$75,2,FALSE))</f>
      </c>
      <c r="D104" s="83">
        <f>IF($B104="","",VLOOKUP($B104,'R2_Jugend'!$B$7:$E$75,3,FALSE))</f>
      </c>
      <c r="E104" s="83">
        <f>IF($B104="","",VLOOKUP($B104,'R2_Jugend'!$B$7:$E$75,4,FALSE))</f>
      </c>
      <c r="F104" s="84"/>
      <c r="H104">
        <f t="shared" si="1"/>
      </c>
    </row>
    <row r="105" spans="1:8" ht="12.75" hidden="1">
      <c r="A105" s="82">
        <v>99</v>
      </c>
      <c r="B105" s="83"/>
      <c r="C105" s="83">
        <f>IF($B105="","",VLOOKUP($B105,'R2_Jugend'!$B$7:$E$75,2,FALSE))</f>
      </c>
      <c r="D105" s="83">
        <f>IF($B105="","",VLOOKUP($B105,'R2_Jugend'!$B$7:$E$75,3,FALSE))</f>
      </c>
      <c r="E105" s="83">
        <f>IF($B105="","",VLOOKUP($B105,'R2_Jugend'!$B$7:$E$75,4,FALSE))</f>
      </c>
      <c r="F105" s="84"/>
      <c r="H105">
        <f t="shared" si="1"/>
      </c>
    </row>
    <row r="106" spans="1:8" ht="12.75" hidden="1">
      <c r="A106" s="82">
        <v>100</v>
      </c>
      <c r="B106" s="83"/>
      <c r="C106" s="83">
        <f>IF($B106="","",VLOOKUP($B106,'R2_Jugend'!$B$7:$E$75,2,FALSE))</f>
      </c>
      <c r="D106" s="83">
        <f>IF($B106="","",VLOOKUP($B106,'R2_Jugend'!$B$7:$E$75,3,FALSE))</f>
      </c>
      <c r="E106" s="83">
        <f>IF($B106="","",VLOOKUP($B106,'R2_Jugend'!$B$7:$E$75,4,FALSE))</f>
      </c>
      <c r="F106" s="84"/>
      <c r="H106">
        <f t="shared" si="1"/>
      </c>
    </row>
    <row r="108" ht="12.75">
      <c r="A108" t="s">
        <v>795</v>
      </c>
    </row>
    <row r="109" ht="12.75">
      <c r="A109" t="s">
        <v>798</v>
      </c>
    </row>
  </sheetData>
  <sheetProtection/>
  <mergeCells count="1">
    <mergeCell ref="A4:C4"/>
  </mergeCells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6.140625" style="0" customWidth="1"/>
    <col min="3" max="3" width="15.421875" style="0" customWidth="1"/>
    <col min="4" max="4" width="15.7109375" style="0" customWidth="1"/>
    <col min="5" max="5" width="31.57421875" style="0" bestFit="1" customWidth="1"/>
    <col min="6" max="6" width="27.8515625" style="0" customWidth="1"/>
    <col min="7" max="7" width="19.8515625" style="0" customWidth="1"/>
  </cols>
  <sheetData>
    <row r="1" spans="1:9" ht="18">
      <c r="A1" s="1" t="s">
        <v>0</v>
      </c>
      <c r="B1" s="1"/>
      <c r="C1" s="1"/>
      <c r="D1" s="1"/>
      <c r="H1" s="2">
        <v>41056</v>
      </c>
      <c r="I1" s="15"/>
    </row>
    <row r="2" spans="1:8" ht="18">
      <c r="A2" s="3" t="s">
        <v>220</v>
      </c>
      <c r="B2" s="3"/>
      <c r="C2" s="3"/>
      <c r="D2" s="4"/>
      <c r="H2" s="65"/>
    </row>
    <row r="3" spans="1:8" ht="15.75">
      <c r="A3" s="5" t="s">
        <v>9</v>
      </c>
      <c r="B3" s="6"/>
      <c r="C3" s="64" t="s">
        <v>46</v>
      </c>
      <c r="H3" s="66"/>
    </row>
    <row r="4" spans="1:8" ht="18">
      <c r="A4" s="55" t="s">
        <v>13</v>
      </c>
      <c r="B4" s="55"/>
      <c r="C4" s="55"/>
      <c r="D4" s="55"/>
      <c r="E4" s="9"/>
      <c r="F4" s="9"/>
      <c r="G4" s="9"/>
      <c r="H4" s="67"/>
    </row>
    <row r="5" spans="1:8" ht="25.5">
      <c r="A5" s="7" t="s">
        <v>776</v>
      </c>
      <c r="B5" s="7"/>
      <c r="C5" s="7"/>
      <c r="D5" s="7"/>
      <c r="H5" s="10" t="s">
        <v>36</v>
      </c>
    </row>
    <row r="6" spans="1:9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5</v>
      </c>
      <c r="F6" s="81" t="s">
        <v>260</v>
      </c>
      <c r="G6" s="81" t="s">
        <v>14</v>
      </c>
      <c r="H6" s="81" t="s">
        <v>6</v>
      </c>
      <c r="I6" s="79"/>
    </row>
    <row r="7" spans="1:10" ht="12.75">
      <c r="A7" s="82">
        <v>1</v>
      </c>
      <c r="B7" s="83">
        <v>75</v>
      </c>
      <c r="C7" s="83" t="str">
        <f>IF($B7="","",VLOOKUP($B7,'R3_Senioren'!$B$7:$G$159,2,FALSE))</f>
        <v>Erk</v>
      </c>
      <c r="D7" s="83" t="str">
        <f>IF($B7="","",VLOOKUP($B7,'R3_Senioren'!$B$7:$G$159,3,FALSE))</f>
        <v>Frank</v>
      </c>
      <c r="E7" s="83" t="str">
        <f>IF($B7="","",VLOOKUP($B7,'R3_Senioren'!$B$7:$G$159,4,FALSE))</f>
        <v>RC Speyer</v>
      </c>
      <c r="F7" s="83">
        <f>IF($B7="","",VLOOKUP($B7,'R3_Senioren'!$B$7:$G$159,5,FALSE))</f>
        <v>0</v>
      </c>
      <c r="G7" s="83" t="str">
        <f>IF($B7="","",VLOOKUP($B7,'R3_Senioren'!$B$7:$G$159,6,FALSE))</f>
        <v>S2</v>
      </c>
      <c r="H7" s="93">
        <v>0.04515046296296296</v>
      </c>
      <c r="J7">
        <f>IF(COUNTIF($B$7:$B$200,B7)&gt;1,"Doppelt!","")</f>
      </c>
    </row>
    <row r="8" spans="1:10" ht="12.75">
      <c r="A8" s="82">
        <v>2</v>
      </c>
      <c r="B8" s="83">
        <v>58</v>
      </c>
      <c r="C8" s="83" t="str">
        <f>IF($B8="","",VLOOKUP($B8,'R3_Senioren'!$B$7:$G$159,2,FALSE))</f>
        <v>Pfau</v>
      </c>
      <c r="D8" s="83" t="str">
        <f>IF($B8="","",VLOOKUP($B8,'R3_Senioren'!$B$7:$G$159,3,FALSE))</f>
        <v>Karsten</v>
      </c>
      <c r="E8" s="83" t="str">
        <f>IF($B8="","",VLOOKUP($B8,'R3_Senioren'!$B$7:$G$159,4,FALSE))</f>
        <v>RSpV Schwenningen</v>
      </c>
      <c r="F8" s="83">
        <f>IF($B8="","",VLOOKUP($B8,'R3_Senioren'!$B$7:$G$159,5,FALSE))</f>
        <v>0</v>
      </c>
      <c r="G8" s="83" t="str">
        <f>IF($B8="","",VLOOKUP($B8,'R3_Senioren'!$B$7:$G$159,6,FALSE))</f>
        <v>Senior 2</v>
      </c>
      <c r="H8" s="91"/>
      <c r="J8">
        <f aca="true" t="shared" si="0" ref="J8:J71">IF(COUNTIF($B$7:$B$200,B8)&gt;1,"Doppelt!","")</f>
      </c>
    </row>
    <row r="9" spans="1:10" ht="12.75">
      <c r="A9" s="82">
        <v>3</v>
      </c>
      <c r="B9" s="83">
        <v>104</v>
      </c>
      <c r="C9" s="83" t="str">
        <f>IF($B9="","",VLOOKUP($B9,'R3_Senioren'!$B$7:$G$159,2,FALSE))</f>
        <v>Edelmann</v>
      </c>
      <c r="D9" s="83" t="str">
        <f>IF($B9="","",VLOOKUP($B9,'R3_Senioren'!$B$7:$G$159,3,FALSE))</f>
        <v>Ralph</v>
      </c>
      <c r="E9" s="83" t="str">
        <f>IF($B9="","",VLOOKUP($B9,'R3_Senioren'!$B$7:$G$159,4,FALSE))</f>
        <v>TSG Leutkirch</v>
      </c>
      <c r="F9" s="83">
        <f>IF($B9="","",VLOOKUP($B9,'R3_Senioren'!$B$7:$G$159,5,FALSE))</f>
        <v>0</v>
      </c>
      <c r="G9" s="83" t="str">
        <f>IF($B9="","",VLOOKUP($B9,'R3_Senioren'!$B$7:$G$159,6,FALSE))</f>
        <v>S2</v>
      </c>
      <c r="H9" s="91"/>
      <c r="J9">
        <f t="shared" si="0"/>
      </c>
    </row>
    <row r="10" spans="1:10" ht="12.75">
      <c r="A10" s="82">
        <v>4</v>
      </c>
      <c r="B10" s="83">
        <v>66</v>
      </c>
      <c r="C10" s="83" t="str">
        <f>IF($B10="","",VLOOKUP($B10,'R3_Senioren'!$B$7:$G$159,2,FALSE))</f>
        <v>Feger</v>
      </c>
      <c r="D10" s="83" t="str">
        <f>IF($B10="","",VLOOKUP($B10,'R3_Senioren'!$B$7:$G$159,3,FALSE))</f>
        <v>Christian</v>
      </c>
      <c r="E10" s="83" t="str">
        <f>IF($B10="","",VLOOKUP($B10,'R3_Senioren'!$B$7:$G$159,4,FALSE))</f>
        <v>KMO Cycling Master Team</v>
      </c>
      <c r="F10" s="83">
        <f>IF($B10="","",VLOOKUP($B10,'R3_Senioren'!$B$7:$G$159,5,FALSE))</f>
        <v>0</v>
      </c>
      <c r="G10" s="83" t="str">
        <f>IF($B10="","",VLOOKUP($B10,'R3_Senioren'!$B$7:$G$159,6,FALSE))</f>
        <v>S2</v>
      </c>
      <c r="H10" s="91"/>
      <c r="J10">
        <f t="shared" si="0"/>
      </c>
    </row>
    <row r="11" spans="1:10" ht="12.75">
      <c r="A11" s="82">
        <v>5</v>
      </c>
      <c r="B11" s="83">
        <v>81</v>
      </c>
      <c r="C11" s="83" t="str">
        <f>IF($B11="","",VLOOKUP($B11,'R3_Senioren'!$B$7:$G$159,2,FALSE))</f>
        <v>Bandura</v>
      </c>
      <c r="D11" s="83" t="str">
        <f>IF($B11="","",VLOOKUP($B11,'R3_Senioren'!$B$7:$G$159,3,FALSE))</f>
        <v>Markus</v>
      </c>
      <c r="E11" s="83" t="str">
        <f>IF($B11="","",VLOOKUP($B11,'R3_Senioren'!$B$7:$G$159,4,FALSE))</f>
        <v>BMC Team Rad Salon</v>
      </c>
      <c r="F11" s="83">
        <f>IF($B11="","",VLOOKUP($B11,'R3_Senioren'!$B$7:$G$159,5,FALSE))</f>
        <v>0</v>
      </c>
      <c r="G11" s="83" t="str">
        <f>IF($B11="","",VLOOKUP($B11,'R3_Senioren'!$B$7:$G$159,6,FALSE))</f>
        <v>S2</v>
      </c>
      <c r="H11" s="92" t="s">
        <v>813</v>
      </c>
      <c r="J11">
        <f t="shared" si="0"/>
      </c>
    </row>
    <row r="12" spans="1:10" ht="12.75">
      <c r="A12" s="82">
        <v>6</v>
      </c>
      <c r="B12" s="83">
        <v>56</v>
      </c>
      <c r="C12" s="83" t="str">
        <f>IF($B12="","",VLOOKUP($B12,'R3_Senioren'!$B$7:$G$159,2,FALSE))</f>
        <v>Lang</v>
      </c>
      <c r="D12" s="83" t="str">
        <f>IF($B12="","",VLOOKUP($B12,'R3_Senioren'!$B$7:$G$159,3,FALSE))</f>
        <v>Matthias</v>
      </c>
      <c r="E12" s="83" t="str">
        <f>IF($B12="","",VLOOKUP($B12,'R3_Senioren'!$B$7:$G$159,4,FALSE))</f>
        <v>RSC Schönaich</v>
      </c>
      <c r="F12" s="83" t="str">
        <f>IF($B12="","",VLOOKUP($B12,'R3_Senioren'!$B$7:$G$159,5,FALSE))</f>
        <v>KMO Cycling Master Team</v>
      </c>
      <c r="G12" s="83" t="str">
        <f>IF($B12="","",VLOOKUP($B12,'R3_Senioren'!$B$7:$G$159,6,FALSE))</f>
        <v>Senior 2</v>
      </c>
      <c r="H12" s="91"/>
      <c r="J12">
        <f t="shared" si="0"/>
      </c>
    </row>
    <row r="13" spans="1:10" ht="12.75">
      <c r="A13" s="82">
        <v>7</v>
      </c>
      <c r="B13" s="83">
        <v>93</v>
      </c>
      <c r="C13" s="83" t="str">
        <f>IF($B13="","",VLOOKUP($B13,'R3_Senioren'!$B$7:$G$159,2,FALSE))</f>
        <v>Schäfer</v>
      </c>
      <c r="D13" s="83" t="str">
        <f>IF($B13="","",VLOOKUP($B13,'R3_Senioren'!$B$7:$G$159,3,FALSE))</f>
        <v>Axel</v>
      </c>
      <c r="E13" s="83" t="str">
        <f>IF($B13="","",VLOOKUP($B13,'R3_Senioren'!$B$7:$G$159,4,FALSE))</f>
        <v>VFL Pfullingen</v>
      </c>
      <c r="F13" s="83">
        <f>IF($B13="","",VLOOKUP($B13,'R3_Senioren'!$B$7:$G$159,5,FALSE))</f>
        <v>0</v>
      </c>
      <c r="G13" s="83" t="str">
        <f>IF($B13="","",VLOOKUP($B13,'R3_Senioren'!$B$7:$G$159,6,FALSE))</f>
        <v>S2</v>
      </c>
      <c r="H13" s="91"/>
      <c r="J13">
        <f t="shared" si="0"/>
      </c>
    </row>
    <row r="14" spans="1:10" ht="12.75">
      <c r="A14" s="82">
        <v>8</v>
      </c>
      <c r="B14" s="83">
        <v>19</v>
      </c>
      <c r="C14" s="83" t="str">
        <f>IF($B14="","",VLOOKUP($B14,'R3_Senioren'!$B$7:$G$159,2,FALSE))</f>
        <v>Schmitteckert</v>
      </c>
      <c r="D14" s="83" t="str">
        <f>IF($B14="","",VLOOKUP($B14,'R3_Senioren'!$B$7:$G$159,3,FALSE))</f>
        <v>Ralf</v>
      </c>
      <c r="E14" s="83" t="str">
        <f>IF($B14="","",VLOOKUP($B14,'R3_Senioren'!$B$7:$G$159,4,FALSE))</f>
        <v>RV 1898 Kirrlach</v>
      </c>
      <c r="F14" s="83" t="str">
        <f>IF($B14="","",VLOOKUP($B14,'R3_Senioren'!$B$7:$G$159,5,FALSE))</f>
        <v>RV Kirrlach</v>
      </c>
      <c r="G14" s="83" t="str">
        <f>IF($B14="","",VLOOKUP($B14,'R3_Senioren'!$B$7:$G$159,6,FALSE))</f>
        <v>Senior 2</v>
      </c>
      <c r="H14" s="91"/>
      <c r="J14">
        <f t="shared" si="0"/>
      </c>
    </row>
    <row r="15" spans="1:10" ht="12.75">
      <c r="A15" s="82">
        <v>9</v>
      </c>
      <c r="B15" s="83">
        <v>124</v>
      </c>
      <c r="C15" s="83" t="str">
        <f>IF($B15="","",VLOOKUP($B15,'R3_Senioren'!$B$7:$G$159,2,FALSE))</f>
        <v>Cubero</v>
      </c>
      <c r="D15" s="83" t="str">
        <f>IF($B15="","",VLOOKUP($B15,'R3_Senioren'!$B$7:$G$159,3,FALSE))</f>
        <v>Schonwandt</v>
      </c>
      <c r="E15" s="83" t="str">
        <f>IF($B15="","",VLOOKUP($B15,'R3_Senioren'!$B$7:$G$159,4,FALSE))</f>
        <v>Cicliste Barcelona</v>
      </c>
      <c r="F15" s="83">
        <f>IF($B15="","",VLOOKUP($B15,'R3_Senioren'!$B$7:$G$159,5,FALSE))</f>
        <v>0</v>
      </c>
      <c r="G15" s="83" t="str">
        <f>IF($B15="","",VLOOKUP($B15,'R3_Senioren'!$B$7:$G$159,6,FALSE))</f>
        <v>S2</v>
      </c>
      <c r="H15" s="91"/>
      <c r="J15">
        <f t="shared" si="0"/>
      </c>
    </row>
    <row r="16" spans="1:10" ht="12.75">
      <c r="A16" s="82">
        <v>10</v>
      </c>
      <c r="B16" s="83">
        <v>77</v>
      </c>
      <c r="C16" s="83" t="str">
        <f>IF($B16="","",VLOOKUP($B16,'R3_Senioren'!$B$7:$G$159,2,FALSE))</f>
        <v>Tschinkel</v>
      </c>
      <c r="D16" s="83" t="str">
        <f>IF($B16="","",VLOOKUP($B16,'R3_Senioren'!$B$7:$G$159,3,FALSE))</f>
        <v>Reinert</v>
      </c>
      <c r="E16" s="83" t="str">
        <f>IF($B16="","",VLOOKUP($B16,'R3_Senioren'!$B$7:$G$159,4,FALSE))</f>
        <v>RSV Stuttgart-Vaihingen</v>
      </c>
      <c r="F16" s="83">
        <f>IF($B16="","",VLOOKUP($B16,'R3_Senioren'!$B$7:$G$159,5,FALSE))</f>
        <v>0</v>
      </c>
      <c r="G16" s="83" t="str">
        <f>IF($B16="","",VLOOKUP($B16,'R3_Senioren'!$B$7:$G$159,6,FALSE))</f>
        <v>S2</v>
      </c>
      <c r="H16" s="91"/>
      <c r="J16">
        <f t="shared" si="0"/>
      </c>
    </row>
    <row r="17" spans="1:10" ht="12.75">
      <c r="A17" s="82">
        <v>11</v>
      </c>
      <c r="B17" s="83">
        <v>9</v>
      </c>
      <c r="C17" s="83" t="str">
        <f>IF($B17="","",VLOOKUP($B17,'R3_Senioren'!$B$7:$G$159,2,FALSE))</f>
        <v>Bock</v>
      </c>
      <c r="D17" s="83" t="str">
        <f>IF($B17="","",VLOOKUP($B17,'R3_Senioren'!$B$7:$G$159,3,FALSE))</f>
        <v>Stefan</v>
      </c>
      <c r="E17" s="83" t="str">
        <f>IF($B17="","",VLOOKUP($B17,'R3_Senioren'!$B$7:$G$159,4,FALSE))</f>
        <v>RSV Tailfingen</v>
      </c>
      <c r="F17" s="83" t="str">
        <f>IF($B17="","",VLOOKUP($B17,'R3_Senioren'!$B$7:$G$159,5,FALSE))</f>
        <v>Radsportkreis Zollern-Eyach</v>
      </c>
      <c r="G17" s="83" t="str">
        <f>IF($B17="","",VLOOKUP($B17,'R3_Senioren'!$B$7:$G$159,6,FALSE))</f>
        <v>Senior 2</v>
      </c>
      <c r="H17" s="91"/>
      <c r="J17">
        <f t="shared" si="0"/>
      </c>
    </row>
    <row r="18" spans="1:10" ht="12.75">
      <c r="A18" s="82">
        <v>12</v>
      </c>
      <c r="B18" s="83">
        <v>5</v>
      </c>
      <c r="C18" s="83" t="str">
        <f>IF($B18="","",VLOOKUP($B18,'R3_Senioren'!$B$7:$G$159,2,FALSE))</f>
        <v>Wagner</v>
      </c>
      <c r="D18" s="83" t="str">
        <f>IF($B18="","",VLOOKUP($B18,'R3_Senioren'!$B$7:$G$159,3,FALSE))</f>
        <v>Stefan</v>
      </c>
      <c r="E18" s="83" t="str">
        <f>IF($B18="","",VLOOKUP($B18,'R3_Senioren'!$B$7:$G$159,4,FALSE))</f>
        <v>RV Pfeil Plattenhardt</v>
      </c>
      <c r="F18" s="83" t="str">
        <f>IF($B18="","",VLOOKUP($B18,'R3_Senioren'!$B$7:$G$159,5,FALSE))</f>
        <v>Pfeil Plattenhardt</v>
      </c>
      <c r="G18" s="83" t="str">
        <f>IF($B18="","",VLOOKUP($B18,'R3_Senioren'!$B$7:$G$159,6,FALSE))</f>
        <v>Senior 2 C</v>
      </c>
      <c r="H18" s="91"/>
      <c r="J18">
        <f t="shared" si="0"/>
      </c>
    </row>
    <row r="19" spans="1:10" ht="12.75">
      <c r="A19" s="82">
        <v>13</v>
      </c>
      <c r="B19" s="83">
        <v>122</v>
      </c>
      <c r="C19" s="83" t="str">
        <f>IF($B19="","",VLOOKUP($B19,'R3_Senioren'!$B$7:$G$159,2,FALSE))</f>
        <v>Becker</v>
      </c>
      <c r="D19" s="83" t="str">
        <f>IF($B19="","",VLOOKUP($B19,'R3_Senioren'!$B$7:$G$159,3,FALSE))</f>
        <v>Jens Peter</v>
      </c>
      <c r="E19" s="83" t="str">
        <f>IF($B19="","",VLOOKUP($B19,'R3_Senioren'!$B$7:$G$159,4,FALSE))</f>
        <v>RSV Stuttgart-Vaihingen</v>
      </c>
      <c r="F19" s="83">
        <f>IF($B19="","",VLOOKUP($B19,'R3_Senioren'!$B$7:$G$159,5,FALSE))</f>
        <v>0</v>
      </c>
      <c r="G19" s="83" t="str">
        <f>IF($B19="","",VLOOKUP($B19,'R3_Senioren'!$B$7:$G$159,6,FALSE))</f>
        <v>S2</v>
      </c>
      <c r="H19" s="91"/>
      <c r="J19">
        <f t="shared" si="0"/>
      </c>
    </row>
    <row r="20" spans="1:10" ht="12.75">
      <c r="A20" s="82">
        <v>14</v>
      </c>
      <c r="B20" s="83">
        <v>21</v>
      </c>
      <c r="C20" s="83" t="str">
        <f>IF($B20="","",VLOOKUP($B20,'R3_Senioren'!$B$7:$G$159,2,FALSE))</f>
        <v>Keller</v>
      </c>
      <c r="D20" s="83" t="str">
        <f>IF($B20="","",VLOOKUP($B20,'R3_Senioren'!$B$7:$G$159,3,FALSE))</f>
        <v>Marcus</v>
      </c>
      <c r="E20" s="83" t="str">
        <f>IF($B20="","",VLOOKUP($B20,'R3_Senioren'!$B$7:$G$159,4,FALSE))</f>
        <v>RC 1886 Villingen</v>
      </c>
      <c r="F20" s="83" t="str">
        <f>IF($B20="","",VLOOKUP($B20,'R3_Senioren'!$B$7:$G$159,5,FALSE))</f>
        <v>RC Villingen</v>
      </c>
      <c r="G20" s="83" t="str">
        <f>IF($B20="","",VLOOKUP($B20,'R3_Senioren'!$B$7:$G$159,6,FALSE))</f>
        <v>Senior 2</v>
      </c>
      <c r="H20" s="91"/>
      <c r="J20">
        <f t="shared" si="0"/>
      </c>
    </row>
    <row r="21" spans="1:10" ht="12.75">
      <c r="A21" s="82">
        <v>15</v>
      </c>
      <c r="B21" s="83">
        <v>115</v>
      </c>
      <c r="C21" s="83" t="str">
        <f>IF($B21="","",VLOOKUP($B21,'R3_Senioren'!$B$7:$G$159,2,FALSE))</f>
        <v>Kreuzberger</v>
      </c>
      <c r="D21" s="83" t="str">
        <f>IF($B21="","",VLOOKUP($B21,'R3_Senioren'!$B$7:$G$159,3,FALSE))</f>
        <v>Wolfgang</v>
      </c>
      <c r="E21" s="83" t="str">
        <f>IF($B21="","",VLOOKUP($B21,'R3_Senioren'!$B$7:$G$159,4,FALSE))</f>
        <v>KMO Cycling Master Team</v>
      </c>
      <c r="F21" s="83">
        <f>IF($B21="","",VLOOKUP($B21,'R3_Senioren'!$B$7:$G$159,5,FALSE))</f>
        <v>0</v>
      </c>
      <c r="G21" s="83" t="str">
        <f>IF($B21="","",VLOOKUP($B21,'R3_Senioren'!$B$7:$G$159,6,FALSE))</f>
        <v>S2</v>
      </c>
      <c r="H21" s="91"/>
      <c r="J21">
        <f t="shared" si="0"/>
      </c>
    </row>
    <row r="22" spans="1:10" ht="12.75">
      <c r="A22" s="82">
        <v>16</v>
      </c>
      <c r="B22" s="83">
        <v>4</v>
      </c>
      <c r="C22" s="83" t="str">
        <f>IF($B22="","",VLOOKUP($B22,'R3_Senioren'!$B$7:$G$159,2,FALSE))</f>
        <v>Richert</v>
      </c>
      <c r="D22" s="83" t="str">
        <f>IF($B22="","",VLOOKUP($B22,'R3_Senioren'!$B$7:$G$159,3,FALSE))</f>
        <v>Frank</v>
      </c>
      <c r="E22" s="83" t="str">
        <f>IF($B22="","",VLOOKUP($B22,'R3_Senioren'!$B$7:$G$159,4,FALSE))</f>
        <v>RV Pfeil Plattenhardt</v>
      </c>
      <c r="F22" s="83" t="str">
        <f>IF($B22="","",VLOOKUP($B22,'R3_Senioren'!$B$7:$G$159,5,FALSE))</f>
        <v>Pfeil Plattenhardt</v>
      </c>
      <c r="G22" s="83" t="str">
        <f>IF($B22="","",VLOOKUP($B22,'R3_Senioren'!$B$7:$G$159,6,FALSE))</f>
        <v>Senior 2 C</v>
      </c>
      <c r="H22" s="91"/>
      <c r="J22">
        <f t="shared" si="0"/>
      </c>
    </row>
    <row r="23" spans="1:10" ht="12.75">
      <c r="A23" s="82">
        <v>17</v>
      </c>
      <c r="B23" s="83">
        <v>127</v>
      </c>
      <c r="C23" s="83" t="str">
        <f>IF($B23="","",VLOOKUP($B23,'R3_Senioren'!$B$7:$G$159,2,FALSE))</f>
        <v>Kienzler</v>
      </c>
      <c r="D23" s="83" t="str">
        <f>IF($B23="","",VLOOKUP($B23,'R3_Senioren'!$B$7:$G$159,3,FALSE))</f>
        <v>Roland</v>
      </c>
      <c r="E23" s="83" t="str">
        <f>IF($B23="","",VLOOKUP($B23,'R3_Senioren'!$B$7:$G$159,4,FALSE))</f>
        <v>RC 1886 Villingen</v>
      </c>
      <c r="F23" s="83">
        <f>IF($B23="","",VLOOKUP($B23,'R3_Senioren'!$B$7:$G$159,5,FALSE))</f>
        <v>0</v>
      </c>
      <c r="G23" s="83" t="str">
        <f>IF($B23="","",VLOOKUP($B23,'R3_Senioren'!$B$7:$G$159,6,FALSE))</f>
        <v>S2</v>
      </c>
      <c r="H23" s="91"/>
      <c r="J23">
        <f t="shared" si="0"/>
      </c>
    </row>
    <row r="24" spans="1:10" ht="12.75">
      <c r="A24" s="82">
        <v>18</v>
      </c>
      <c r="B24" s="83">
        <v>79</v>
      </c>
      <c r="C24" s="83" t="str">
        <f>IF($B24="","",VLOOKUP($B24,'R3_Senioren'!$B$7:$G$159,2,FALSE))</f>
        <v>Theilmann</v>
      </c>
      <c r="D24" s="83" t="str">
        <f>IF($B24="","",VLOOKUP($B24,'R3_Senioren'!$B$7:$G$159,3,FALSE))</f>
        <v>Michael</v>
      </c>
      <c r="E24" s="83" t="str">
        <f>IF($B24="","",VLOOKUP($B24,'R3_Senioren'!$B$7:$G$159,4,FALSE))</f>
        <v>Radsport Team Lutz</v>
      </c>
      <c r="F24" s="83">
        <f>IF($B24="","",VLOOKUP($B24,'R3_Senioren'!$B$7:$G$159,5,FALSE))</f>
        <v>0</v>
      </c>
      <c r="G24" s="83" t="str">
        <f>IF($B24="","",VLOOKUP($B24,'R3_Senioren'!$B$7:$G$159,6,FALSE))</f>
        <v>S2</v>
      </c>
      <c r="H24" s="90" t="s">
        <v>814</v>
      </c>
      <c r="J24">
        <f t="shared" si="0"/>
      </c>
    </row>
    <row r="25" spans="1:10" ht="12.75">
      <c r="A25" s="82">
        <v>19</v>
      </c>
      <c r="B25" s="83">
        <v>17</v>
      </c>
      <c r="C25" s="83" t="str">
        <f>IF($B25="","",VLOOKUP($B25,'R3_Senioren'!$B$7:$G$159,2,FALSE))</f>
        <v>Mohr</v>
      </c>
      <c r="D25" s="83" t="str">
        <f>IF($B25="","",VLOOKUP($B25,'R3_Senioren'!$B$7:$G$159,3,FALSE))</f>
        <v>Alexander</v>
      </c>
      <c r="E25" s="83" t="str">
        <f>IF($B25="","",VLOOKUP($B25,'R3_Senioren'!$B$7:$G$159,4,FALSE))</f>
        <v>RV 1898 Kirrlach</v>
      </c>
      <c r="F25" s="83" t="str">
        <f>IF($B25="","",VLOOKUP($B25,'R3_Senioren'!$B$7:$G$159,5,FALSE))</f>
        <v>RV Kirrlach</v>
      </c>
      <c r="G25" s="83" t="str">
        <f>IF($B25="","",VLOOKUP($B25,'R3_Senioren'!$B$7:$G$159,6,FALSE))</f>
        <v>Senior 2</v>
      </c>
      <c r="H25" s="91"/>
      <c r="J25">
        <f t="shared" si="0"/>
      </c>
    </row>
    <row r="26" spans="1:10" ht="12.75">
      <c r="A26" s="82">
        <v>20</v>
      </c>
      <c r="B26" s="83">
        <v>117</v>
      </c>
      <c r="C26" s="83" t="str">
        <f>IF($B26="","",VLOOKUP($B26,'R3_Senioren'!$B$7:$G$159,2,FALSE))</f>
        <v>Yigitkurt</v>
      </c>
      <c r="D26" s="83" t="str">
        <f>IF($B26="","",VLOOKUP($B26,'R3_Senioren'!$B$7:$G$159,3,FALSE))</f>
        <v>Arman</v>
      </c>
      <c r="E26" s="83" t="str">
        <f>IF($B26="","",VLOOKUP($B26,'R3_Senioren'!$B$7:$G$159,4,FALSE))</f>
        <v>RSV Geislingen</v>
      </c>
      <c r="F26" s="83">
        <f>IF($B26="","",VLOOKUP($B26,'R3_Senioren'!$B$7:$G$159,5,FALSE))</f>
        <v>0</v>
      </c>
      <c r="G26" s="83" t="str">
        <f>IF($B26="","",VLOOKUP($B26,'R3_Senioren'!$B$7:$G$159,6,FALSE))</f>
        <v>S2</v>
      </c>
      <c r="H26" s="91"/>
      <c r="J26">
        <f t="shared" si="0"/>
      </c>
    </row>
    <row r="27" spans="1:10" ht="12.75">
      <c r="A27" s="82">
        <v>21</v>
      </c>
      <c r="B27" s="83">
        <v>11</v>
      </c>
      <c r="C27" s="83" t="str">
        <f>IF($B27="","",VLOOKUP($B27,'R3_Senioren'!$B$7:$G$159,2,FALSE))</f>
        <v>Bossenmaier</v>
      </c>
      <c r="D27" s="83" t="str">
        <f>IF($B27="","",VLOOKUP($B27,'R3_Senioren'!$B$7:$G$159,3,FALSE))</f>
        <v>Wolfgang</v>
      </c>
      <c r="E27" s="83" t="str">
        <f>IF($B27="","",VLOOKUP($B27,'R3_Senioren'!$B$7:$G$159,4,FALSE))</f>
        <v>RSV Geislingen</v>
      </c>
      <c r="F27" s="83" t="str">
        <f>IF($B27="","",VLOOKUP($B27,'R3_Senioren'!$B$7:$G$159,5,FALSE))</f>
        <v>Radsportkreis Zollern-Eyach</v>
      </c>
      <c r="G27" s="83" t="str">
        <f>IF($B27="","",VLOOKUP($B27,'R3_Senioren'!$B$7:$G$159,6,FALSE))</f>
        <v>Senior 2</v>
      </c>
      <c r="H27" s="91"/>
      <c r="J27">
        <f t="shared" si="0"/>
      </c>
    </row>
    <row r="28" spans="1:10" ht="12.75">
      <c r="A28" s="82">
        <v>22</v>
      </c>
      <c r="B28" s="83">
        <v>95</v>
      </c>
      <c r="C28" s="83" t="str">
        <f>IF($B28="","",VLOOKUP($B28,'R3_Senioren'!$B$7:$G$159,2,FALSE))</f>
        <v>Angst</v>
      </c>
      <c r="D28" s="83" t="str">
        <f>IF($B28="","",VLOOKUP($B28,'R3_Senioren'!$B$7:$G$159,3,FALSE))</f>
        <v>Wolfgang</v>
      </c>
      <c r="E28" s="83" t="str">
        <f>IF($B28="","",VLOOKUP($B28,'R3_Senioren'!$B$7:$G$159,4,FALSE))</f>
        <v>RV Wilflingen</v>
      </c>
      <c r="F28" s="83">
        <f>IF($B28="","",VLOOKUP($B28,'R3_Senioren'!$B$7:$G$159,5,FALSE))</f>
        <v>0</v>
      </c>
      <c r="G28" s="83" t="str">
        <f>IF($B28="","",VLOOKUP($B28,'R3_Senioren'!$B$7:$G$159,6,FALSE))</f>
        <v>S2</v>
      </c>
      <c r="H28" s="91"/>
      <c r="J28">
        <f t="shared" si="0"/>
      </c>
    </row>
    <row r="29" spans="1:10" ht="12.75">
      <c r="A29" s="82">
        <v>23</v>
      </c>
      <c r="B29" s="83">
        <v>20</v>
      </c>
      <c r="C29" s="83" t="str">
        <f>IF($B29="","",VLOOKUP($B29,'R3_Senioren'!$B$7:$G$159,2,FALSE))</f>
        <v>Starzl</v>
      </c>
      <c r="D29" s="83" t="str">
        <f>IF($B29="","",VLOOKUP($B29,'R3_Senioren'!$B$7:$G$159,3,FALSE))</f>
        <v>Peter</v>
      </c>
      <c r="E29" s="83" t="str">
        <f>IF($B29="","",VLOOKUP($B29,'R3_Senioren'!$B$7:$G$159,4,FALSE))</f>
        <v>RV 1898 Kirrlach</v>
      </c>
      <c r="F29" s="83" t="str">
        <f>IF($B29="","",VLOOKUP($B29,'R3_Senioren'!$B$7:$G$159,5,FALSE))</f>
        <v>RV Kirrlach</v>
      </c>
      <c r="G29" s="83" t="str">
        <f>IF($B29="","",VLOOKUP($B29,'R3_Senioren'!$B$7:$G$159,6,FALSE))</f>
        <v>Senior 2</v>
      </c>
      <c r="H29" s="90" t="s">
        <v>815</v>
      </c>
      <c r="J29">
        <f t="shared" si="0"/>
      </c>
    </row>
    <row r="30" spans="1:10" ht="12.75">
      <c r="A30" s="82">
        <v>24</v>
      </c>
      <c r="B30" s="83">
        <v>106</v>
      </c>
      <c r="C30" s="83" t="str">
        <f>IF($B30="","",VLOOKUP($B30,'R3_Senioren'!$B$7:$G$159,2,FALSE))</f>
        <v>Zwißler</v>
      </c>
      <c r="D30" s="83" t="str">
        <f>IF($B30="","",VLOOKUP($B30,'R3_Senioren'!$B$7:$G$159,3,FALSE))</f>
        <v>Markus</v>
      </c>
      <c r="E30" s="83" t="str">
        <f>IF($B30="","",VLOOKUP($B30,'R3_Senioren'!$B$7:$G$159,4,FALSE))</f>
        <v>Stuttgardia Stuttgart</v>
      </c>
      <c r="F30" s="83">
        <f>IF($B30="","",VLOOKUP($B30,'R3_Senioren'!$B$7:$G$159,5,FALSE))</f>
        <v>0</v>
      </c>
      <c r="G30" s="83" t="str">
        <f>IF($B30="","",VLOOKUP($B30,'R3_Senioren'!$B$7:$G$159,6,FALSE))</f>
        <v>S2</v>
      </c>
      <c r="H30" s="91"/>
      <c r="J30">
        <f t="shared" si="0"/>
      </c>
    </row>
    <row r="31" spans="1:10" ht="12.75">
      <c r="A31" s="82">
        <v>25</v>
      </c>
      <c r="B31" s="83">
        <v>97</v>
      </c>
      <c r="C31" s="83" t="str">
        <f>IF($B31="","",VLOOKUP($B31,'R3_Senioren'!$B$7:$G$159,2,FALSE))</f>
        <v>Müller</v>
      </c>
      <c r="D31" s="83" t="str">
        <f>IF($B31="","",VLOOKUP($B31,'R3_Senioren'!$B$7:$G$159,3,FALSE))</f>
        <v>Gabriel</v>
      </c>
      <c r="E31" s="83" t="str">
        <f>IF($B31="","",VLOOKUP($B31,'R3_Senioren'!$B$7:$G$159,4,FALSE))</f>
        <v>RSV Wyhl</v>
      </c>
      <c r="F31" s="83">
        <f>IF($B31="","",VLOOKUP($B31,'R3_Senioren'!$B$7:$G$159,5,FALSE))</f>
        <v>0</v>
      </c>
      <c r="G31" s="83" t="str">
        <f>IF($B31="","",VLOOKUP($B31,'R3_Senioren'!$B$7:$G$159,6,FALSE))</f>
        <v>S2</v>
      </c>
      <c r="H31" s="91"/>
      <c r="J31">
        <f t="shared" si="0"/>
      </c>
    </row>
    <row r="32" spans="1:10" ht="12.75">
      <c r="A32" s="82">
        <v>26</v>
      </c>
      <c r="B32" s="83">
        <v>116</v>
      </c>
      <c r="C32" s="83" t="str">
        <f>IF($B32="","",VLOOKUP($B32,'R3_Senioren'!$B$7:$G$159,2,FALSE))</f>
        <v>Dölker</v>
      </c>
      <c r="D32" s="83" t="str">
        <f>IF($B32="","",VLOOKUP($B32,'R3_Senioren'!$B$7:$G$159,3,FALSE))</f>
        <v>Ronny</v>
      </c>
      <c r="E32" s="83" t="str">
        <f>IF($B32="","",VLOOKUP($B32,'R3_Senioren'!$B$7:$G$159,4,FALSE))</f>
        <v>RSV Geislingen</v>
      </c>
      <c r="F32" s="83">
        <f>IF($B32="","",VLOOKUP($B32,'R3_Senioren'!$B$7:$G$159,5,FALSE))</f>
        <v>0</v>
      </c>
      <c r="G32" s="83" t="str">
        <f>IF($B32="","",VLOOKUP($B32,'R3_Senioren'!$B$7:$G$159,6,FALSE))</f>
        <v>S2</v>
      </c>
      <c r="H32" s="91"/>
      <c r="J32">
        <f t="shared" si="0"/>
      </c>
    </row>
    <row r="33" spans="1:10" ht="12.75">
      <c r="A33" s="82">
        <v>27</v>
      </c>
      <c r="B33" s="83">
        <v>108</v>
      </c>
      <c r="C33" s="83" t="str">
        <f>IF($B33="","",VLOOKUP($B33,'R3_Senioren'!$B$7:$G$159,2,FALSE))</f>
        <v>Stapf</v>
      </c>
      <c r="D33" s="83" t="str">
        <f>IF($B33="","",VLOOKUP($B33,'R3_Senioren'!$B$7:$G$159,3,FALSE))</f>
        <v>Hans Georg</v>
      </c>
      <c r="E33" s="83" t="str">
        <f>IF($B33="","",VLOOKUP($B33,'R3_Senioren'!$B$7:$G$159,4,FALSE))</f>
        <v>Cycling Team Wuppertal</v>
      </c>
      <c r="F33" s="83">
        <f>IF($B33="","",VLOOKUP($B33,'R3_Senioren'!$B$7:$G$159,5,FALSE))</f>
        <v>0</v>
      </c>
      <c r="G33" s="83" t="str">
        <f>IF($B33="","",VLOOKUP($B33,'R3_Senioren'!$B$7:$G$159,6,FALSE))</f>
        <v>S2</v>
      </c>
      <c r="H33" s="91"/>
      <c r="J33">
        <f t="shared" si="0"/>
      </c>
    </row>
    <row r="34" spans="1:10" ht="12.75">
      <c r="A34" s="82">
        <v>28</v>
      </c>
      <c r="B34" s="83">
        <v>84</v>
      </c>
      <c r="C34" s="83" t="str">
        <f>IF($B34="","",VLOOKUP($B34,'R3_Senioren'!$B$7:$G$159,2,FALSE))</f>
        <v>Otto</v>
      </c>
      <c r="D34" s="83" t="str">
        <f>IF($B34="","",VLOOKUP($B34,'R3_Senioren'!$B$7:$G$159,3,FALSE))</f>
        <v>Frank</v>
      </c>
      <c r="E34" s="83" t="str">
        <f>IF($B34="","",VLOOKUP($B34,'R3_Senioren'!$B$7:$G$159,4,FALSE))</f>
        <v>KMO Cycling Master Team</v>
      </c>
      <c r="F34" s="83">
        <f>IF($B34="","",VLOOKUP($B34,'R3_Senioren'!$B$7:$G$159,5,FALSE))</f>
        <v>0</v>
      </c>
      <c r="G34" s="83" t="str">
        <f>IF($B34="","",VLOOKUP($B34,'R3_Senioren'!$B$7:$G$159,6,FALSE))</f>
        <v>S2</v>
      </c>
      <c r="H34" s="91"/>
      <c r="J34">
        <f t="shared" si="0"/>
      </c>
    </row>
    <row r="35" spans="1:10" ht="12.75">
      <c r="A35" s="82">
        <v>29</v>
      </c>
      <c r="B35" s="83">
        <v>88</v>
      </c>
      <c r="C35" s="83" t="str">
        <f>IF($B35="","",VLOOKUP($B35,'R3_Senioren'!$B$7:$G$159,2,FALSE))</f>
        <v>Frank</v>
      </c>
      <c r="D35" s="83" t="str">
        <f>IF($B35="","",VLOOKUP($B35,'R3_Senioren'!$B$7:$G$159,3,FALSE))</f>
        <v>Philipp</v>
      </c>
      <c r="E35" s="83" t="str">
        <f>IF($B35="","",VLOOKUP($B35,'R3_Senioren'!$B$7:$G$159,4,FALSE))</f>
        <v>RSpV Schwenningen</v>
      </c>
      <c r="F35" s="83">
        <f>IF($B35="","",VLOOKUP($B35,'R3_Senioren'!$B$7:$G$159,5,FALSE))</f>
        <v>0</v>
      </c>
      <c r="G35" s="83" t="str">
        <f>IF($B35="","",VLOOKUP($B35,'R3_Senioren'!$B$7:$G$159,6,FALSE))</f>
        <v>S2</v>
      </c>
      <c r="H35" s="91"/>
      <c r="J35">
        <f t="shared" si="0"/>
      </c>
    </row>
    <row r="36" spans="1:10" ht="12.75">
      <c r="A36" s="82">
        <v>30</v>
      </c>
      <c r="B36" s="83">
        <v>114</v>
      </c>
      <c r="C36" s="83" t="str">
        <f>IF($B36="","",VLOOKUP($B36,'R3_Senioren'!$B$7:$G$159,2,FALSE))</f>
        <v>Hutt</v>
      </c>
      <c r="D36" s="83" t="str">
        <f>IF($B36="","",VLOOKUP($B36,'R3_Senioren'!$B$7:$G$159,3,FALSE))</f>
        <v>Thomas</v>
      </c>
      <c r="E36" s="83" t="str">
        <f>IF($B36="","",VLOOKUP($B36,'R3_Senioren'!$B$7:$G$159,4,FALSE))</f>
        <v>RC Villingen</v>
      </c>
      <c r="F36" s="83">
        <f>IF($B36="","",VLOOKUP($B36,'R3_Senioren'!$B$7:$G$159,5,FALSE))</f>
        <v>0</v>
      </c>
      <c r="G36" s="83" t="str">
        <f>IF($B36="","",VLOOKUP($B36,'R3_Senioren'!$B$7:$G$159,6,FALSE))</f>
        <v>S2</v>
      </c>
      <c r="H36" s="91"/>
      <c r="J36">
        <f t="shared" si="0"/>
      </c>
    </row>
    <row r="37" spans="1:10" ht="12.75">
      <c r="A37" s="82">
        <v>31</v>
      </c>
      <c r="B37" s="83">
        <v>126</v>
      </c>
      <c r="C37" s="83" t="str">
        <f>IF($B37="","",VLOOKUP($B37,'R3_Senioren'!$B$7:$G$159,2,FALSE))</f>
        <v>Amman</v>
      </c>
      <c r="D37" s="83" t="str">
        <f>IF($B37="","",VLOOKUP($B37,'R3_Senioren'!$B$7:$G$159,3,FALSE))</f>
        <v>Frank</v>
      </c>
      <c r="E37" s="83" t="str">
        <f>IF($B37="","",VLOOKUP($B37,'R3_Senioren'!$B$7:$G$159,4,FALSE))</f>
        <v>RSV Seerose Friedrichshafen e.V.</v>
      </c>
      <c r="F37" s="83">
        <f>IF($B37="","",VLOOKUP($B37,'R3_Senioren'!$B$7:$G$159,5,FALSE))</f>
        <v>0</v>
      </c>
      <c r="G37" s="83" t="str">
        <f>IF($B37="","",VLOOKUP($B37,'R3_Senioren'!$B$7:$G$159,6,FALSE))</f>
        <v>S2</v>
      </c>
      <c r="H37" s="91"/>
      <c r="J37">
        <f t="shared" si="0"/>
      </c>
    </row>
    <row r="38" spans="1:10" ht="12.75">
      <c r="A38" s="82">
        <v>32</v>
      </c>
      <c r="B38" s="83">
        <v>91</v>
      </c>
      <c r="C38" s="83" t="str">
        <f>IF($B38="","",VLOOKUP($B38,'R3_Senioren'!$B$7:$G$159,2,FALSE))</f>
        <v>Stehle</v>
      </c>
      <c r="D38" s="83" t="str">
        <f>IF($B38="","",VLOOKUP($B38,'R3_Senioren'!$B$7:$G$159,3,FALSE))</f>
        <v>Uwe</v>
      </c>
      <c r="E38" s="83" t="str">
        <f>IF($B38="","",VLOOKUP($B38,'R3_Senioren'!$B$7:$G$159,4,FALSE))</f>
        <v>KMO Cycling Master Team</v>
      </c>
      <c r="F38" s="83">
        <f>IF($B38="","",VLOOKUP($B38,'R3_Senioren'!$B$7:$G$159,5,FALSE))</f>
        <v>0</v>
      </c>
      <c r="G38" s="83" t="str">
        <f>IF($B38="","",VLOOKUP($B38,'R3_Senioren'!$B$7:$G$159,6,FALSE))</f>
        <v>S2</v>
      </c>
      <c r="H38" s="91"/>
      <c r="J38">
        <f t="shared" si="0"/>
      </c>
    </row>
    <row r="39" spans="1:10" ht="12.75">
      <c r="A39" s="82">
        <v>33</v>
      </c>
      <c r="B39" s="83">
        <v>70</v>
      </c>
      <c r="C39" s="83" t="str">
        <f>IF($B39="","",VLOOKUP($B39,'R3_Senioren'!$B$7:$G$159,2,FALSE))</f>
        <v>Liebemann</v>
      </c>
      <c r="D39" s="83" t="str">
        <f>IF($B39="","",VLOOKUP($B39,'R3_Senioren'!$B$7:$G$159,3,FALSE))</f>
        <v>Karl-Heinz</v>
      </c>
      <c r="E39" s="83" t="str">
        <f>IF($B39="","",VLOOKUP($B39,'R3_Senioren'!$B$7:$G$159,4,FALSE))</f>
        <v>RSV Stuttgart-Vaihingen</v>
      </c>
      <c r="F39" s="83">
        <f>IF($B39="","",VLOOKUP($B39,'R3_Senioren'!$B$7:$G$159,5,FALSE))</f>
        <v>0</v>
      </c>
      <c r="G39" s="83" t="str">
        <f>IF($B39="","",VLOOKUP($B39,'R3_Senioren'!$B$7:$G$159,6,FALSE))</f>
        <v>Senior 2</v>
      </c>
      <c r="H39" s="90" t="s">
        <v>818</v>
      </c>
      <c r="J39">
        <f t="shared" si="0"/>
      </c>
    </row>
    <row r="40" spans="1:10" ht="12.75">
      <c r="A40" s="82">
        <v>34</v>
      </c>
      <c r="B40" s="83">
        <v>103</v>
      </c>
      <c r="C40" s="83" t="str">
        <f>IF($B40="","",VLOOKUP($B40,'R3_Senioren'!$B$7:$G$159,2,FALSE))</f>
        <v>Motz</v>
      </c>
      <c r="D40" s="83" t="str">
        <f>IF($B40="","",VLOOKUP($B40,'R3_Senioren'!$B$7:$G$159,3,FALSE))</f>
        <v>Rene </v>
      </c>
      <c r="E40" s="83" t="str">
        <f>IF($B40="","",VLOOKUP($B40,'R3_Senioren'!$B$7:$G$159,4,FALSE))</f>
        <v>TSG Leutkirch</v>
      </c>
      <c r="F40" s="83">
        <f>IF($B40="","",VLOOKUP($B40,'R3_Senioren'!$B$7:$G$159,5,FALSE))</f>
        <v>0</v>
      </c>
      <c r="G40" s="83" t="str">
        <f>IF($B40="","",VLOOKUP($B40,'R3_Senioren'!$B$7:$G$159,6,FALSE))</f>
        <v>S2</v>
      </c>
      <c r="H40" s="91"/>
      <c r="J40">
        <f t="shared" si="0"/>
      </c>
    </row>
    <row r="41" spans="1:10" ht="12.75">
      <c r="A41" s="82">
        <v>35</v>
      </c>
      <c r="B41" s="83">
        <v>119</v>
      </c>
      <c r="C41" s="83" t="str">
        <f>IF($B41="","",VLOOKUP($B41,'R3_Senioren'!$B$7:$G$159,2,FALSE))</f>
        <v>Lumbreza</v>
      </c>
      <c r="D41" s="83" t="str">
        <f>IF($B41="","",VLOOKUP($B41,'R3_Senioren'!$B$7:$G$159,3,FALSE))</f>
        <v>Carlos</v>
      </c>
      <c r="E41" s="83" t="str">
        <f>IF($B41="","",VLOOKUP($B41,'R3_Senioren'!$B$7:$G$159,4,FALSE))</f>
        <v>Freundeskreis Uphill Friedrichshafen</v>
      </c>
      <c r="F41" s="83">
        <f>IF($B41="","",VLOOKUP($B41,'R3_Senioren'!$B$7:$G$159,5,FALSE))</f>
        <v>0</v>
      </c>
      <c r="G41" s="83" t="str">
        <f>IF($B41="","",VLOOKUP($B41,'R3_Senioren'!$B$7:$G$159,6,FALSE))</f>
        <v>S2</v>
      </c>
      <c r="H41" s="91"/>
      <c r="J41">
        <f t="shared" si="0"/>
      </c>
    </row>
    <row r="42" spans="1:10" ht="12.75">
      <c r="A42" s="82">
        <v>36</v>
      </c>
      <c r="B42" s="83">
        <v>123</v>
      </c>
      <c r="C42" s="83" t="str">
        <f>IF($B42="","",VLOOKUP($B42,'R3_Senioren'!$B$7:$G$159,2,FALSE))</f>
        <v>Schaar</v>
      </c>
      <c r="D42" s="83" t="str">
        <f>IF($B42="","",VLOOKUP($B42,'R3_Senioren'!$B$7:$G$159,3,FALSE))</f>
        <v>Steffen</v>
      </c>
      <c r="E42" s="83" t="str">
        <f>IF($B42="","",VLOOKUP($B42,'R3_Senioren'!$B$7:$G$159,4,FALSE))</f>
        <v>RSV Tailfingen</v>
      </c>
      <c r="F42" s="83">
        <f>IF($B42="","",VLOOKUP($B42,'R3_Senioren'!$B$7:$G$159,5,FALSE))</f>
        <v>0</v>
      </c>
      <c r="G42" s="83" t="str">
        <f>IF($B42="","",VLOOKUP($B42,'R3_Senioren'!$B$7:$G$159,6,FALSE))</f>
        <v>S2</v>
      </c>
      <c r="H42" s="91"/>
      <c r="J42">
        <f t="shared" si="0"/>
      </c>
    </row>
    <row r="43" spans="1:10" ht="12.75">
      <c r="A43" s="82">
        <v>37</v>
      </c>
      <c r="B43" s="83">
        <v>102</v>
      </c>
      <c r="C43" s="83" t="str">
        <f>IF($B43="","",VLOOKUP($B43,'R3_Senioren'!$B$7:$G$159,2,FALSE))</f>
        <v>Scott</v>
      </c>
      <c r="D43" s="83" t="str">
        <f>IF($B43="","",VLOOKUP($B43,'R3_Senioren'!$B$7:$G$159,3,FALSE))</f>
        <v>Frank</v>
      </c>
      <c r="E43" s="83" t="str">
        <f>IF($B43="","",VLOOKUP($B43,'R3_Senioren'!$B$7:$G$159,4,FALSE))</f>
        <v>RC Villingen</v>
      </c>
      <c r="F43" s="83">
        <f>IF($B43="","",VLOOKUP($B43,'R3_Senioren'!$B$7:$G$159,5,FALSE))</f>
        <v>0</v>
      </c>
      <c r="G43" s="83" t="str">
        <f>IF($B43="","",VLOOKUP($B43,'R3_Senioren'!$B$7:$G$159,6,FALSE))</f>
        <v>S2</v>
      </c>
      <c r="H43" s="90" t="s">
        <v>816</v>
      </c>
      <c r="J43">
        <f t="shared" si="0"/>
      </c>
    </row>
    <row r="44" spans="1:10" ht="12.75">
      <c r="A44" s="82">
        <v>38</v>
      </c>
      <c r="B44" s="83">
        <v>49</v>
      </c>
      <c r="C44" s="83" t="str">
        <f>IF($B44="","",VLOOKUP($B44,'R3_Senioren'!$B$7:$G$159,2,FALSE))</f>
        <v>Feilhauer </v>
      </c>
      <c r="D44" s="83" t="str">
        <f>IF($B44="","",VLOOKUP($B44,'R3_Senioren'!$B$7:$G$159,3,FALSE))</f>
        <v>Jochen</v>
      </c>
      <c r="E44" s="83" t="str">
        <f>IF($B44="","",VLOOKUP($B44,'R3_Senioren'!$B$7:$G$159,4,FALSE))</f>
        <v>RV Adler Empfingen</v>
      </c>
      <c r="F44" s="83">
        <f>IF($B44="","",VLOOKUP($B44,'R3_Senioren'!$B$7:$G$159,5,FALSE))</f>
        <v>0</v>
      </c>
      <c r="G44" s="83" t="str">
        <f>IF($B44="","",VLOOKUP($B44,'R3_Senioren'!$B$7:$G$159,6,FALSE))</f>
        <v>Senior 2</v>
      </c>
      <c r="H44" s="91"/>
      <c r="J44">
        <f t="shared" si="0"/>
      </c>
    </row>
    <row r="45" spans="1:10" ht="12.75">
      <c r="A45" s="82">
        <v>39</v>
      </c>
      <c r="B45" s="83">
        <v>72</v>
      </c>
      <c r="C45" s="83" t="str">
        <f>IF($B45="","",VLOOKUP($B45,'R3_Senioren'!$B$7:$G$159,2,FALSE))</f>
        <v>Broghammer</v>
      </c>
      <c r="D45" s="83" t="str">
        <f>IF($B45="","",VLOOKUP($B45,'R3_Senioren'!$B$7:$G$159,3,FALSE))</f>
        <v>Joachim</v>
      </c>
      <c r="E45" s="83" t="str">
        <f>IF($B45="","",VLOOKUP($B45,'R3_Senioren'!$B$7:$G$159,4,FALSE))</f>
        <v>RV Sulgen</v>
      </c>
      <c r="F45" s="83">
        <f>IF($B45="","",VLOOKUP($B45,'R3_Senioren'!$B$7:$G$159,5,FALSE))</f>
        <v>0</v>
      </c>
      <c r="G45" s="83" t="str">
        <f>IF($B45="","",VLOOKUP($B45,'R3_Senioren'!$B$7:$G$159,6,FALSE))</f>
        <v>Senior 2</v>
      </c>
      <c r="H45" s="90" t="s">
        <v>823</v>
      </c>
      <c r="J45">
        <f t="shared" si="0"/>
      </c>
    </row>
    <row r="46" spans="1:10" ht="12.75">
      <c r="A46" s="82">
        <v>40</v>
      </c>
      <c r="B46" s="83">
        <v>112</v>
      </c>
      <c r="C46" s="83" t="str">
        <f>IF($B46="","",VLOOKUP($B46,'R3_Senioren'!$B$7:$G$159,2,FALSE))</f>
        <v>Walz</v>
      </c>
      <c r="D46" s="83" t="str">
        <f>IF($B46="","",VLOOKUP($B46,'R3_Senioren'!$B$7:$G$159,3,FALSE))</f>
        <v>Alfred</v>
      </c>
      <c r="E46" s="83" t="str">
        <f>IF($B46="","",VLOOKUP($B46,'R3_Senioren'!$B$7:$G$159,4,FALSE))</f>
        <v>RSV Kartung</v>
      </c>
      <c r="F46" s="83">
        <f>IF($B46="","",VLOOKUP($B46,'R3_Senioren'!$B$7:$G$159,5,FALSE))</f>
        <v>0</v>
      </c>
      <c r="G46" s="83" t="str">
        <f>IF($B46="","",VLOOKUP($B46,'R3_Senioren'!$B$7:$G$159,6,FALSE))</f>
        <v>S2</v>
      </c>
      <c r="H46" s="84" t="s">
        <v>817</v>
      </c>
      <c r="J46">
        <f t="shared" si="0"/>
      </c>
    </row>
    <row r="47" spans="1:10" ht="12.75" hidden="1">
      <c r="A47" s="82">
        <v>41</v>
      </c>
      <c r="B47" s="83"/>
      <c r="C47" s="83">
        <f>IF($B47="","",VLOOKUP($B47,'R3_Senioren'!$B$7:$G$159,2,FALSE))</f>
      </c>
      <c r="D47" s="83">
        <f>IF($B47="","",VLOOKUP($B47,'R3_Senioren'!$B$7:$G$159,3,FALSE))</f>
      </c>
      <c r="E47" s="83">
        <f>IF($B47="","",VLOOKUP($B47,'R3_Senioren'!$B$7:$G$159,4,FALSE))</f>
      </c>
      <c r="F47" s="83">
        <f>IF($B47="","",VLOOKUP($B47,'R3_Senioren'!$B$7:$G$159,5,FALSE))</f>
      </c>
      <c r="G47" s="83">
        <f>IF($B47="","",VLOOKUP($B47,'R3_Senioren'!$B$7:$G$159,6,FALSE))</f>
      </c>
      <c r="H47" s="84"/>
      <c r="J47">
        <f t="shared" si="0"/>
      </c>
    </row>
    <row r="48" spans="1:10" ht="12.75" hidden="1">
      <c r="A48" s="82">
        <v>42</v>
      </c>
      <c r="B48" s="83"/>
      <c r="C48" s="83">
        <f>IF($B48="","",VLOOKUP($B48,'R3_Senioren'!$B$7:$G$159,2,FALSE))</f>
      </c>
      <c r="D48" s="83">
        <f>IF($B48="","",VLOOKUP($B48,'R3_Senioren'!$B$7:$G$159,3,FALSE))</f>
      </c>
      <c r="E48" s="83">
        <f>IF($B48="","",VLOOKUP($B48,'R3_Senioren'!$B$7:$G$159,4,FALSE))</f>
      </c>
      <c r="F48" s="83">
        <f>IF($B48="","",VLOOKUP($B48,'R3_Senioren'!$B$7:$G$159,5,FALSE))</f>
      </c>
      <c r="G48" s="83">
        <f>IF($B48="","",VLOOKUP($B48,'R3_Senioren'!$B$7:$G$159,6,FALSE))</f>
      </c>
      <c r="H48" s="84"/>
      <c r="J48">
        <f t="shared" si="0"/>
      </c>
    </row>
    <row r="49" spans="1:10" ht="12.75" hidden="1">
      <c r="A49" s="82">
        <v>43</v>
      </c>
      <c r="B49" s="83"/>
      <c r="C49" s="83">
        <f>IF($B49="","",VLOOKUP($B49,'R3_Senioren'!$B$7:$G$159,2,FALSE))</f>
      </c>
      <c r="D49" s="83">
        <f>IF($B49="","",VLOOKUP($B49,'R3_Senioren'!$B$7:$G$159,3,FALSE))</f>
      </c>
      <c r="E49" s="83">
        <f>IF($B49="","",VLOOKUP($B49,'R3_Senioren'!$B$7:$G$159,4,FALSE))</f>
      </c>
      <c r="F49" s="83">
        <f>IF($B49="","",VLOOKUP($B49,'R3_Senioren'!$B$7:$G$159,5,FALSE))</f>
      </c>
      <c r="G49" s="83">
        <f>IF($B49="","",VLOOKUP($B49,'R3_Senioren'!$B$7:$G$159,6,FALSE))</f>
      </c>
      <c r="H49" s="84"/>
      <c r="J49">
        <f t="shared" si="0"/>
      </c>
    </row>
    <row r="50" spans="1:10" ht="12.75" hidden="1">
      <c r="A50" s="82">
        <v>44</v>
      </c>
      <c r="B50" s="83"/>
      <c r="C50" s="83">
        <f>IF($B50="","",VLOOKUP($B50,'R3_Senioren'!$B$7:$G$159,2,FALSE))</f>
      </c>
      <c r="D50" s="83">
        <f>IF($B50="","",VLOOKUP($B50,'R3_Senioren'!$B$7:$G$159,3,FALSE))</f>
      </c>
      <c r="E50" s="83">
        <f>IF($B50="","",VLOOKUP($B50,'R3_Senioren'!$B$7:$G$159,4,FALSE))</f>
      </c>
      <c r="F50" s="83">
        <f>IF($B50="","",VLOOKUP($B50,'R3_Senioren'!$B$7:$G$159,5,FALSE))</f>
      </c>
      <c r="G50" s="83">
        <f>IF($B50="","",VLOOKUP($B50,'R3_Senioren'!$B$7:$G$159,6,FALSE))</f>
      </c>
      <c r="H50" s="84"/>
      <c r="J50">
        <f t="shared" si="0"/>
      </c>
    </row>
    <row r="51" spans="1:10" ht="12.75" hidden="1">
      <c r="A51" s="82">
        <v>45</v>
      </c>
      <c r="B51" s="83"/>
      <c r="C51" s="83">
        <f>IF($B51="","",VLOOKUP($B51,'R3_Senioren'!$B$7:$G$159,2,FALSE))</f>
      </c>
      <c r="D51" s="83">
        <f>IF($B51="","",VLOOKUP($B51,'R3_Senioren'!$B$7:$G$159,3,FALSE))</f>
      </c>
      <c r="E51" s="83">
        <f>IF($B51="","",VLOOKUP($B51,'R3_Senioren'!$B$7:$G$159,4,FALSE))</f>
      </c>
      <c r="F51" s="83">
        <f>IF($B51="","",VLOOKUP($B51,'R3_Senioren'!$B$7:$G$159,5,FALSE))</f>
      </c>
      <c r="G51" s="83">
        <f>IF($B51="","",VLOOKUP($B51,'R3_Senioren'!$B$7:$G$159,6,FALSE))</f>
      </c>
      <c r="H51" s="84"/>
      <c r="J51">
        <f t="shared" si="0"/>
      </c>
    </row>
    <row r="52" spans="1:10" ht="12.75" hidden="1">
      <c r="A52" s="82">
        <v>46</v>
      </c>
      <c r="B52" s="83"/>
      <c r="C52" s="83">
        <f>IF($B52="","",VLOOKUP($B52,'R3_Senioren'!$B$7:$G$159,2,FALSE))</f>
      </c>
      <c r="D52" s="83">
        <f>IF($B52="","",VLOOKUP($B52,'R3_Senioren'!$B$7:$G$159,3,FALSE))</f>
      </c>
      <c r="E52" s="83">
        <f>IF($B52="","",VLOOKUP($B52,'R3_Senioren'!$B$7:$G$159,4,FALSE))</f>
      </c>
      <c r="F52" s="83">
        <f>IF($B52="","",VLOOKUP($B52,'R3_Senioren'!$B$7:$G$159,5,FALSE))</f>
      </c>
      <c r="G52" s="83">
        <f>IF($B52="","",VLOOKUP($B52,'R3_Senioren'!$B$7:$G$159,6,FALSE))</f>
      </c>
      <c r="H52" s="84"/>
      <c r="J52">
        <f t="shared" si="0"/>
      </c>
    </row>
    <row r="53" spans="1:10" ht="12.75" hidden="1">
      <c r="A53" s="82">
        <v>47</v>
      </c>
      <c r="B53" s="83"/>
      <c r="C53" s="83">
        <f>IF($B53="","",VLOOKUP($B53,'R3_Senioren'!$B$7:$G$159,2,FALSE))</f>
      </c>
      <c r="D53" s="83">
        <f>IF($B53="","",VLOOKUP($B53,'R3_Senioren'!$B$7:$G$159,3,FALSE))</f>
      </c>
      <c r="E53" s="83">
        <f>IF($B53="","",VLOOKUP($B53,'R3_Senioren'!$B$7:$G$159,4,FALSE))</f>
      </c>
      <c r="F53" s="83">
        <f>IF($B53="","",VLOOKUP($B53,'R3_Senioren'!$B$7:$G$159,5,FALSE))</f>
      </c>
      <c r="G53" s="83">
        <f>IF($B53="","",VLOOKUP($B53,'R3_Senioren'!$B$7:$G$159,6,FALSE))</f>
      </c>
      <c r="H53" s="84"/>
      <c r="J53">
        <f t="shared" si="0"/>
      </c>
    </row>
    <row r="54" spans="1:10" ht="12.75" hidden="1">
      <c r="A54" s="82">
        <v>48</v>
      </c>
      <c r="B54" s="83"/>
      <c r="C54" s="83">
        <f>IF($B54="","",VLOOKUP($B54,'R3_Senioren'!$B$7:$G$159,2,FALSE))</f>
      </c>
      <c r="D54" s="83">
        <f>IF($B54="","",VLOOKUP($B54,'R3_Senioren'!$B$7:$G$159,3,FALSE))</f>
      </c>
      <c r="E54" s="83">
        <f>IF($B54="","",VLOOKUP($B54,'R3_Senioren'!$B$7:$G$159,4,FALSE))</f>
      </c>
      <c r="F54" s="83">
        <f>IF($B54="","",VLOOKUP($B54,'R3_Senioren'!$B$7:$G$159,5,FALSE))</f>
      </c>
      <c r="G54" s="83">
        <f>IF($B54="","",VLOOKUP($B54,'R3_Senioren'!$B$7:$G$159,6,FALSE))</f>
      </c>
      <c r="H54" s="84"/>
      <c r="J54">
        <f t="shared" si="0"/>
      </c>
    </row>
    <row r="55" spans="1:10" ht="12.75" hidden="1">
      <c r="A55" s="82">
        <v>49</v>
      </c>
      <c r="B55" s="83"/>
      <c r="C55" s="83">
        <f>IF($B55="","",VLOOKUP($B55,'R3_Senioren'!$B$7:$G$159,2,FALSE))</f>
      </c>
      <c r="D55" s="83">
        <f>IF($B55="","",VLOOKUP($B55,'R3_Senioren'!$B$7:$G$159,3,FALSE))</f>
      </c>
      <c r="E55" s="83">
        <f>IF($B55="","",VLOOKUP($B55,'R3_Senioren'!$B$7:$G$159,4,FALSE))</f>
      </c>
      <c r="F55" s="83">
        <f>IF($B55="","",VLOOKUP($B55,'R3_Senioren'!$B$7:$G$159,5,FALSE))</f>
      </c>
      <c r="G55" s="83">
        <f>IF($B55="","",VLOOKUP($B55,'R3_Senioren'!$B$7:$G$159,6,FALSE))</f>
      </c>
      <c r="H55" s="84"/>
      <c r="J55">
        <f t="shared" si="0"/>
      </c>
    </row>
    <row r="56" spans="1:10" ht="12.75" hidden="1">
      <c r="A56" s="82">
        <v>50</v>
      </c>
      <c r="B56" s="83"/>
      <c r="C56" s="83">
        <f>IF($B56="","",VLOOKUP($B56,'R3_Senioren'!$B$7:$G$159,2,FALSE))</f>
      </c>
      <c r="D56" s="83">
        <f>IF($B56="","",VLOOKUP($B56,'R3_Senioren'!$B$7:$G$159,3,FALSE))</f>
      </c>
      <c r="E56" s="83">
        <f>IF($B56="","",VLOOKUP($B56,'R3_Senioren'!$B$7:$G$159,4,FALSE))</f>
      </c>
      <c r="F56" s="83">
        <f>IF($B56="","",VLOOKUP($B56,'R3_Senioren'!$B$7:$G$159,5,FALSE))</f>
      </c>
      <c r="G56" s="83">
        <f>IF($B56="","",VLOOKUP($B56,'R3_Senioren'!$B$7:$G$159,6,FALSE))</f>
      </c>
      <c r="H56" s="84"/>
      <c r="J56">
        <f t="shared" si="0"/>
      </c>
    </row>
    <row r="57" spans="1:10" ht="12.75" hidden="1">
      <c r="A57" s="82">
        <v>51</v>
      </c>
      <c r="B57" s="83"/>
      <c r="C57" s="83">
        <f>IF($B57="","",VLOOKUP($B57,'R3_Senioren'!$B$7:$G$159,2,FALSE))</f>
      </c>
      <c r="D57" s="83">
        <f>IF($B57="","",VLOOKUP($B57,'R3_Senioren'!$B$7:$G$159,3,FALSE))</f>
      </c>
      <c r="E57" s="83">
        <f>IF($B57="","",VLOOKUP($B57,'R3_Senioren'!$B$7:$G$159,4,FALSE))</f>
      </c>
      <c r="F57" s="83">
        <f>IF($B57="","",VLOOKUP($B57,'R3_Senioren'!$B$7:$G$159,5,FALSE))</f>
      </c>
      <c r="G57" s="83">
        <f>IF($B57="","",VLOOKUP($B57,'R3_Senioren'!$B$7:$G$159,6,FALSE))</f>
      </c>
      <c r="H57" s="84"/>
      <c r="J57">
        <f t="shared" si="0"/>
      </c>
    </row>
    <row r="58" spans="1:10" ht="12.75" hidden="1">
      <c r="A58" s="82">
        <v>52</v>
      </c>
      <c r="B58" s="83"/>
      <c r="C58" s="83">
        <f>IF($B58="","",VLOOKUP($B58,'R3_Senioren'!$B$7:$G$159,2,FALSE))</f>
      </c>
      <c r="D58" s="83">
        <f>IF($B58="","",VLOOKUP($B58,'R3_Senioren'!$B$7:$G$159,3,FALSE))</f>
      </c>
      <c r="E58" s="83">
        <f>IF($B58="","",VLOOKUP($B58,'R3_Senioren'!$B$7:$G$159,4,FALSE))</f>
      </c>
      <c r="F58" s="83">
        <f>IF($B58="","",VLOOKUP($B58,'R3_Senioren'!$B$7:$G$159,5,FALSE))</f>
      </c>
      <c r="G58" s="83">
        <f>IF($B58="","",VLOOKUP($B58,'R3_Senioren'!$B$7:$G$159,6,FALSE))</f>
      </c>
      <c r="H58" s="84"/>
      <c r="J58">
        <f t="shared" si="0"/>
      </c>
    </row>
    <row r="59" spans="1:10" ht="12.75" hidden="1">
      <c r="A59" s="82">
        <v>53</v>
      </c>
      <c r="B59" s="83"/>
      <c r="C59" s="83">
        <f>IF($B59="","",VLOOKUP($B59,'R3_Senioren'!$B$7:$G$159,2,FALSE))</f>
      </c>
      <c r="D59" s="83">
        <f>IF($B59="","",VLOOKUP($B59,'R3_Senioren'!$B$7:$G$159,3,FALSE))</f>
      </c>
      <c r="E59" s="83">
        <f>IF($B59="","",VLOOKUP($B59,'R3_Senioren'!$B$7:$G$159,4,FALSE))</f>
      </c>
      <c r="F59" s="83">
        <f>IF($B59="","",VLOOKUP($B59,'R3_Senioren'!$B$7:$G$159,5,FALSE))</f>
      </c>
      <c r="G59" s="83">
        <f>IF($B59="","",VLOOKUP($B59,'R3_Senioren'!$B$7:$G$159,6,FALSE))</f>
      </c>
      <c r="H59" s="84"/>
      <c r="J59">
        <f t="shared" si="0"/>
      </c>
    </row>
    <row r="60" spans="1:10" ht="12.75" hidden="1">
      <c r="A60" s="82">
        <v>54</v>
      </c>
      <c r="B60" s="83"/>
      <c r="C60" s="83">
        <f>IF($B60="","",VLOOKUP($B60,'R3_Senioren'!$B$7:$G$159,2,FALSE))</f>
      </c>
      <c r="D60" s="83">
        <f>IF($B60="","",VLOOKUP($B60,'R3_Senioren'!$B$7:$G$159,3,FALSE))</f>
      </c>
      <c r="E60" s="83">
        <f>IF($B60="","",VLOOKUP($B60,'R3_Senioren'!$B$7:$G$159,4,FALSE))</f>
      </c>
      <c r="F60" s="83">
        <f>IF($B60="","",VLOOKUP($B60,'R3_Senioren'!$B$7:$G$159,5,FALSE))</f>
      </c>
      <c r="G60" s="83">
        <f>IF($B60="","",VLOOKUP($B60,'R3_Senioren'!$B$7:$G$159,6,FALSE))</f>
      </c>
      <c r="H60" s="84"/>
      <c r="J60">
        <f t="shared" si="0"/>
      </c>
    </row>
    <row r="61" spans="1:10" ht="12.75" hidden="1">
      <c r="A61" s="82">
        <v>55</v>
      </c>
      <c r="B61" s="83"/>
      <c r="C61" s="83">
        <f>IF($B61="","",VLOOKUP($B61,'R3_Senioren'!$B$7:$G$159,2,FALSE))</f>
      </c>
      <c r="D61" s="83">
        <f>IF($B61="","",VLOOKUP($B61,'R3_Senioren'!$B$7:$G$159,3,FALSE))</f>
      </c>
      <c r="E61" s="83">
        <f>IF($B61="","",VLOOKUP($B61,'R3_Senioren'!$B$7:$G$159,4,FALSE))</f>
      </c>
      <c r="F61" s="83">
        <f>IF($B61="","",VLOOKUP($B61,'R3_Senioren'!$B$7:$G$159,5,FALSE))</f>
      </c>
      <c r="G61" s="83">
        <f>IF($B61="","",VLOOKUP($B61,'R3_Senioren'!$B$7:$G$159,6,FALSE))</f>
      </c>
      <c r="H61" s="84"/>
      <c r="J61">
        <f t="shared" si="0"/>
      </c>
    </row>
    <row r="62" spans="1:10" ht="12.75" hidden="1">
      <c r="A62" s="82">
        <v>56</v>
      </c>
      <c r="B62" s="83"/>
      <c r="C62" s="83">
        <f>IF($B62="","",VLOOKUP($B62,'R3_Senioren'!$B$7:$G$159,2,FALSE))</f>
      </c>
      <c r="D62" s="83">
        <f>IF($B62="","",VLOOKUP($B62,'R3_Senioren'!$B$7:$G$159,3,FALSE))</f>
      </c>
      <c r="E62" s="83">
        <f>IF($B62="","",VLOOKUP($B62,'R3_Senioren'!$B$7:$G$159,4,FALSE))</f>
      </c>
      <c r="F62" s="83">
        <f>IF($B62="","",VLOOKUP($B62,'R3_Senioren'!$B$7:$G$159,5,FALSE))</f>
      </c>
      <c r="G62" s="83">
        <f>IF($B62="","",VLOOKUP($B62,'R3_Senioren'!$B$7:$G$159,6,FALSE))</f>
      </c>
      <c r="H62" s="84"/>
      <c r="J62">
        <f t="shared" si="0"/>
      </c>
    </row>
    <row r="63" spans="1:10" ht="12.75" hidden="1">
      <c r="A63" s="82">
        <v>57</v>
      </c>
      <c r="B63" s="83"/>
      <c r="C63" s="83">
        <f>IF($B63="","",VLOOKUP($B63,'R3_Senioren'!$B$7:$G$159,2,FALSE))</f>
      </c>
      <c r="D63" s="83">
        <f>IF($B63="","",VLOOKUP($B63,'R3_Senioren'!$B$7:$G$159,3,FALSE))</f>
      </c>
      <c r="E63" s="83">
        <f>IF($B63="","",VLOOKUP($B63,'R3_Senioren'!$B$7:$G$159,4,FALSE))</f>
      </c>
      <c r="F63" s="83">
        <f>IF($B63="","",VLOOKUP($B63,'R3_Senioren'!$B$7:$G$159,5,FALSE))</f>
      </c>
      <c r="G63" s="83">
        <f>IF($B63="","",VLOOKUP($B63,'R3_Senioren'!$B$7:$G$159,6,FALSE))</f>
      </c>
      <c r="H63" s="84"/>
      <c r="J63">
        <f t="shared" si="0"/>
      </c>
    </row>
    <row r="64" spans="1:10" ht="12.75" hidden="1">
      <c r="A64" s="82">
        <v>58</v>
      </c>
      <c r="B64" s="83"/>
      <c r="C64" s="83">
        <f>IF($B64="","",VLOOKUP($B64,'R3_Senioren'!$B$7:$G$159,2,FALSE))</f>
      </c>
      <c r="D64" s="83">
        <f>IF($B64="","",VLOOKUP($B64,'R3_Senioren'!$B$7:$G$159,3,FALSE))</f>
      </c>
      <c r="E64" s="83">
        <f>IF($B64="","",VLOOKUP($B64,'R3_Senioren'!$B$7:$G$159,4,FALSE))</f>
      </c>
      <c r="F64" s="83">
        <f>IF($B64="","",VLOOKUP($B64,'R3_Senioren'!$B$7:$G$159,5,FALSE))</f>
      </c>
      <c r="G64" s="83">
        <f>IF($B64="","",VLOOKUP($B64,'R3_Senioren'!$B$7:$G$159,6,FALSE))</f>
      </c>
      <c r="H64" s="84"/>
      <c r="J64">
        <f t="shared" si="0"/>
      </c>
    </row>
    <row r="65" spans="1:10" ht="12.75" hidden="1">
      <c r="A65" s="82">
        <v>59</v>
      </c>
      <c r="B65" s="83"/>
      <c r="C65" s="83">
        <f>IF($B65="","",VLOOKUP($B65,'R3_Senioren'!$B$7:$G$159,2,FALSE))</f>
      </c>
      <c r="D65" s="83">
        <f>IF($B65="","",VLOOKUP($B65,'R3_Senioren'!$B$7:$G$159,3,FALSE))</f>
      </c>
      <c r="E65" s="83">
        <f>IF($B65="","",VLOOKUP($B65,'R3_Senioren'!$B$7:$G$159,4,FALSE))</f>
      </c>
      <c r="F65" s="83">
        <f>IF($B65="","",VLOOKUP($B65,'R3_Senioren'!$B$7:$G$159,5,FALSE))</f>
      </c>
      <c r="G65" s="83">
        <f>IF($B65="","",VLOOKUP($B65,'R3_Senioren'!$B$7:$G$159,6,FALSE))</f>
      </c>
      <c r="H65" s="84"/>
      <c r="J65">
        <f t="shared" si="0"/>
      </c>
    </row>
    <row r="66" spans="1:10" ht="12.75" hidden="1">
      <c r="A66" s="82">
        <v>60</v>
      </c>
      <c r="B66" s="83"/>
      <c r="C66" s="83">
        <f>IF($B66="","",VLOOKUP($B66,'R3_Senioren'!$B$7:$G$159,2,FALSE))</f>
      </c>
      <c r="D66" s="83">
        <f>IF($B66="","",VLOOKUP($B66,'R3_Senioren'!$B$7:$G$159,3,FALSE))</f>
      </c>
      <c r="E66" s="83">
        <f>IF($B66="","",VLOOKUP($B66,'R3_Senioren'!$B$7:$G$159,4,FALSE))</f>
      </c>
      <c r="F66" s="83">
        <f>IF($B66="","",VLOOKUP($B66,'R3_Senioren'!$B$7:$G$159,5,FALSE))</f>
      </c>
      <c r="G66" s="83">
        <f>IF($B66="","",VLOOKUP($B66,'R3_Senioren'!$B$7:$G$159,6,FALSE))</f>
      </c>
      <c r="H66" s="84"/>
      <c r="J66">
        <f t="shared" si="0"/>
      </c>
    </row>
    <row r="67" spans="1:8" ht="12.75">
      <c r="A67" s="80" t="s">
        <v>3</v>
      </c>
      <c r="B67" s="81" t="s">
        <v>31</v>
      </c>
      <c r="C67" s="81" t="s">
        <v>33</v>
      </c>
      <c r="D67" s="81" t="s">
        <v>34</v>
      </c>
      <c r="E67" s="81" t="s">
        <v>5</v>
      </c>
      <c r="F67" s="81" t="s">
        <v>260</v>
      </c>
      <c r="G67" s="81" t="s">
        <v>14</v>
      </c>
      <c r="H67" s="81" t="s">
        <v>6</v>
      </c>
    </row>
    <row r="68" spans="1:10" ht="12.75">
      <c r="A68" s="82">
        <v>1</v>
      </c>
      <c r="B68" s="83">
        <v>109</v>
      </c>
      <c r="C68" s="83" t="str">
        <f>IF($B68="","",VLOOKUP($B68,'R3_Senioren'!$B$7:$G$159,2,FALSE))</f>
        <v>Hickl</v>
      </c>
      <c r="D68" s="83" t="str">
        <f>IF($B68="","",VLOOKUP($B68,'R3_Senioren'!$B$7:$G$159,3,FALSE))</f>
        <v>Erwin</v>
      </c>
      <c r="E68" s="83" t="str">
        <f>IF($B68="","",VLOOKUP($B68,'R3_Senioren'!$B$7:$G$159,4,FALSE))</f>
        <v>RC Bellheim</v>
      </c>
      <c r="F68" s="83">
        <f>IF($B68="","",VLOOKUP($B68,'R3_Senioren'!$B$7:$G$159,5,FALSE))</f>
        <v>0</v>
      </c>
      <c r="G68" s="83" t="str">
        <f>IF($B68="","",VLOOKUP($B68,'R3_Senioren'!$B$7:$G$159,6,FALSE))</f>
        <v>S3</v>
      </c>
      <c r="H68" s="87">
        <v>0.04515046296296296</v>
      </c>
      <c r="J68">
        <f t="shared" si="0"/>
      </c>
    </row>
    <row r="69" spans="1:10" ht="12.75">
      <c r="A69" s="82">
        <v>2</v>
      </c>
      <c r="B69" s="83">
        <v>107</v>
      </c>
      <c r="C69" s="83" t="str">
        <f>IF($B69="","",VLOOKUP($B69,'R3_Senioren'!$B$7:$G$159,2,FALSE))</f>
        <v>Sopp</v>
      </c>
      <c r="D69" s="83" t="str">
        <f>IF($B69="","",VLOOKUP($B69,'R3_Senioren'!$B$7:$G$159,3,FALSE))</f>
        <v>Jürgen</v>
      </c>
      <c r="E69" s="83" t="str">
        <f>IF($B69="","",VLOOKUP($B69,'R3_Senioren'!$B$7:$G$159,4,FALSE))</f>
        <v>Sonosan Multipower</v>
      </c>
      <c r="F69" s="83">
        <f>IF($B69="","",VLOOKUP($B69,'R3_Senioren'!$B$7:$G$159,5,FALSE))</f>
        <v>0</v>
      </c>
      <c r="G69" s="83" t="str">
        <f>IF($B69="","",VLOOKUP($B69,'R3_Senioren'!$B$7:$G$159,6,FALSE))</f>
        <v>S3</v>
      </c>
      <c r="H69" s="90" t="s">
        <v>819</v>
      </c>
      <c r="J69">
        <f t="shared" si="0"/>
      </c>
    </row>
    <row r="70" spans="1:10" ht="12.75">
      <c r="A70" s="82">
        <v>3</v>
      </c>
      <c r="B70" s="83">
        <v>94</v>
      </c>
      <c r="C70" s="83" t="str">
        <f>IF($B70="","",VLOOKUP($B70,'R3_Senioren'!$B$7:$G$159,2,FALSE))</f>
        <v>Hinz</v>
      </c>
      <c r="D70" s="83" t="str">
        <f>IF($B70="","",VLOOKUP($B70,'R3_Senioren'!$B$7:$G$159,3,FALSE))</f>
        <v>Gerhard</v>
      </c>
      <c r="E70" s="83" t="str">
        <f>IF($B70="","",VLOOKUP($B70,'R3_Senioren'!$B$7:$G$159,4,FALSE))</f>
        <v>RV Holzhausen</v>
      </c>
      <c r="F70" s="83">
        <f>IF($B70="","",VLOOKUP($B70,'R3_Senioren'!$B$7:$G$159,5,FALSE))</f>
        <v>0</v>
      </c>
      <c r="G70" s="83" t="str">
        <f>IF($B70="","",VLOOKUP($B70,'R3_Senioren'!$B$7:$G$159,6,FALSE))</f>
        <v>S3</v>
      </c>
      <c r="H70" s="91"/>
      <c r="J70">
        <f t="shared" si="0"/>
      </c>
    </row>
    <row r="71" spans="1:10" ht="12.75">
      <c r="A71" s="82">
        <v>4</v>
      </c>
      <c r="B71" s="83">
        <v>120</v>
      </c>
      <c r="C71" s="83" t="str">
        <f>IF($B71="","",VLOOKUP($B71,'R3_Senioren'!$B$7:$G$159,2,FALSE))</f>
        <v>Brotzge</v>
      </c>
      <c r="D71" s="83" t="str">
        <f>IF($B71="","",VLOOKUP($B71,'R3_Senioren'!$B$7:$G$159,3,FALSE))</f>
        <v>Rene </v>
      </c>
      <c r="E71" s="83" t="str">
        <f>IF($B71="","",VLOOKUP($B71,'R3_Senioren'!$B$7:$G$159,4,FALSE))</f>
        <v>VC 1883 Mindelheim</v>
      </c>
      <c r="F71" s="83">
        <f>IF($B71="","",VLOOKUP($B71,'R3_Senioren'!$B$7:$G$159,5,FALSE))</f>
        <v>0</v>
      </c>
      <c r="G71" s="83" t="str">
        <f>IF($B71="","",VLOOKUP($B71,'R3_Senioren'!$B$7:$G$159,6,FALSE))</f>
        <v>S3</v>
      </c>
      <c r="H71" s="91"/>
      <c r="J71">
        <f t="shared" si="0"/>
      </c>
    </row>
    <row r="72" spans="1:10" ht="12.75">
      <c r="A72" s="82">
        <v>5</v>
      </c>
      <c r="B72" s="83">
        <v>10</v>
      </c>
      <c r="C72" s="83" t="str">
        <f>IF($B72="","",VLOOKUP($B72,'R3_Senioren'!$B$7:$G$159,2,FALSE))</f>
        <v>Bohnenberger</v>
      </c>
      <c r="D72" s="83" t="str">
        <f>IF($B72="","",VLOOKUP($B72,'R3_Senioren'!$B$7:$G$159,3,FALSE))</f>
        <v>Gunter</v>
      </c>
      <c r="E72" s="83" t="str">
        <f>IF($B72="","",VLOOKUP($B72,'R3_Senioren'!$B$7:$G$159,4,FALSE))</f>
        <v>RSV Tailfingen</v>
      </c>
      <c r="F72" s="83" t="str">
        <f>IF($B72="","",VLOOKUP($B72,'R3_Senioren'!$B$7:$G$159,5,FALSE))</f>
        <v>Radsportkreis Zollern-Eyach</v>
      </c>
      <c r="G72" s="83" t="str">
        <f>IF($B72="","",VLOOKUP($B72,'R3_Senioren'!$B$7:$G$159,6,FALSE))</f>
        <v>Senior 3</v>
      </c>
      <c r="H72" s="91"/>
      <c r="J72">
        <f aca="true" t="shared" si="1" ref="J72:J135">IF(COUNTIF($B$7:$B$200,B72)&gt;1,"Doppelt!","")</f>
      </c>
    </row>
    <row r="73" spans="1:10" ht="12.75">
      <c r="A73" s="82">
        <v>6</v>
      </c>
      <c r="B73" s="83">
        <v>12</v>
      </c>
      <c r="C73" s="83" t="str">
        <f>IF($B73="","",VLOOKUP($B73,'R3_Senioren'!$B$7:$G$159,2,FALSE))</f>
        <v>Brenner</v>
      </c>
      <c r="D73" s="83" t="str">
        <f>IF($B73="","",VLOOKUP($B73,'R3_Senioren'!$B$7:$G$159,3,FALSE))</f>
        <v>Markus</v>
      </c>
      <c r="E73" s="83" t="str">
        <f>IF($B73="","",VLOOKUP($B73,'R3_Senioren'!$B$7:$G$159,4,FALSE))</f>
        <v>RV Empfingen</v>
      </c>
      <c r="F73" s="83" t="str">
        <f>IF($B73="","",VLOOKUP($B73,'R3_Senioren'!$B$7:$G$159,5,FALSE))</f>
        <v>Radsportkreis Zollern-Eyach</v>
      </c>
      <c r="G73" s="83" t="str">
        <f>IF($B73="","",VLOOKUP($B73,'R3_Senioren'!$B$7:$G$159,6,FALSE))</f>
        <v>Senior 3</v>
      </c>
      <c r="H73" s="91"/>
      <c r="J73">
        <f t="shared" si="1"/>
      </c>
    </row>
    <row r="74" spans="1:10" ht="12.75">
      <c r="A74" s="82">
        <v>7</v>
      </c>
      <c r="B74" s="83">
        <v>13</v>
      </c>
      <c r="C74" s="83" t="str">
        <f>IF($B74="","",VLOOKUP($B74,'R3_Senioren'!$B$7:$G$159,2,FALSE))</f>
        <v>Haug</v>
      </c>
      <c r="D74" s="83" t="str">
        <f>IF($B74="","",VLOOKUP($B74,'R3_Senioren'!$B$7:$G$159,3,FALSE))</f>
        <v>Wolfgang</v>
      </c>
      <c r="E74" s="83" t="str">
        <f>IF($B74="","",VLOOKUP($B74,'R3_Senioren'!$B$7:$G$159,4,FALSE))</f>
        <v>RV Ostdorf</v>
      </c>
      <c r="F74" s="83" t="str">
        <f>IF($B74="","",VLOOKUP($B74,'R3_Senioren'!$B$7:$G$159,5,FALSE))</f>
        <v>Radsportkreis Zollern-Eyach</v>
      </c>
      <c r="G74" s="83" t="str">
        <f>IF($B74="","",VLOOKUP($B74,'R3_Senioren'!$B$7:$G$159,6,FALSE))</f>
        <v>Senior 3</v>
      </c>
      <c r="H74" s="91"/>
      <c r="J74">
        <f t="shared" si="1"/>
      </c>
    </row>
    <row r="75" spans="1:10" ht="12.75">
      <c r="A75" s="82">
        <v>8</v>
      </c>
      <c r="B75" s="83">
        <v>125</v>
      </c>
      <c r="C75" s="83" t="str">
        <f>IF($B75="","",VLOOKUP($B75,'R3_Senioren'!$B$7:$G$159,2,FALSE))</f>
        <v>Schädler</v>
      </c>
      <c r="D75" s="83" t="str">
        <f>IF($B75="","",VLOOKUP($B75,'R3_Senioren'!$B$7:$G$159,3,FALSE))</f>
        <v>Otto</v>
      </c>
      <c r="E75" s="83" t="str">
        <f>IF($B75="","",VLOOKUP($B75,'R3_Senioren'!$B$7:$G$159,4,FALSE))</f>
        <v>RSV Seerose Friedrichshafen e.V.</v>
      </c>
      <c r="F75" s="83">
        <f>IF($B75="","",VLOOKUP($B75,'R3_Senioren'!$B$7:$G$159,5,FALSE))</f>
        <v>0</v>
      </c>
      <c r="G75" s="83" t="str">
        <f>IF($B75="","",VLOOKUP($B75,'R3_Senioren'!$B$7:$G$159,6,FALSE))</f>
        <v>S3</v>
      </c>
      <c r="H75" s="91"/>
      <c r="J75">
        <f t="shared" si="1"/>
      </c>
    </row>
    <row r="76" spans="1:10" ht="12.75">
      <c r="A76" s="82">
        <v>9</v>
      </c>
      <c r="B76" s="83">
        <v>52</v>
      </c>
      <c r="C76" s="83" t="str">
        <f>IF($B76="","",VLOOKUP($B76,'R3_Senioren'!$B$7:$G$159,2,FALSE))</f>
        <v>Hahn </v>
      </c>
      <c r="D76" s="83" t="str">
        <f>IF($B76="","",VLOOKUP($B76,'R3_Senioren'!$B$7:$G$159,3,FALSE))</f>
        <v>Peter</v>
      </c>
      <c r="E76" s="83" t="str">
        <f>IF($B76="","",VLOOKUP($B76,'R3_Senioren'!$B$7:$G$159,4,FALSE))</f>
        <v>Freundeskreis Uphill Friedrichshafen</v>
      </c>
      <c r="F76" s="83">
        <f>IF($B76="","",VLOOKUP($B76,'R3_Senioren'!$B$7:$G$159,5,FALSE))</f>
        <v>0</v>
      </c>
      <c r="G76" s="83" t="str">
        <f>IF($B76="","",VLOOKUP($B76,'R3_Senioren'!$B$7:$G$159,6,FALSE))</f>
        <v>Senior 3</v>
      </c>
      <c r="H76" s="90" t="s">
        <v>814</v>
      </c>
      <c r="J76">
        <f t="shared" si="1"/>
      </c>
    </row>
    <row r="77" spans="1:10" ht="12.75">
      <c r="A77" s="82">
        <v>10</v>
      </c>
      <c r="B77" s="83">
        <v>105</v>
      </c>
      <c r="C77" s="83" t="str">
        <f>IF($B77="","",VLOOKUP($B77,'R3_Senioren'!$B$7:$G$159,2,FALSE))</f>
        <v>Eberwein</v>
      </c>
      <c r="D77" s="83" t="str">
        <f>IF($B77="","",VLOOKUP($B77,'R3_Senioren'!$B$7:$G$159,3,FALSE))</f>
        <v>Hans </v>
      </c>
      <c r="E77" s="83" t="str">
        <f>IF($B77="","",VLOOKUP($B77,'R3_Senioren'!$B$7:$G$159,4,FALSE))</f>
        <v>RSV Ellmendingen</v>
      </c>
      <c r="F77" s="83">
        <f>IF($B77="","",VLOOKUP($B77,'R3_Senioren'!$B$7:$G$159,5,FALSE))</f>
        <v>0</v>
      </c>
      <c r="G77" s="83" t="str">
        <f>IF($B77="","",VLOOKUP($B77,'R3_Senioren'!$B$7:$G$159,6,FALSE))</f>
        <v>S3</v>
      </c>
      <c r="H77" s="90" t="s">
        <v>820</v>
      </c>
      <c r="J77">
        <f t="shared" si="1"/>
      </c>
    </row>
    <row r="78" spans="1:10" ht="12.75">
      <c r="A78" s="82">
        <v>11</v>
      </c>
      <c r="B78" s="83">
        <v>121</v>
      </c>
      <c r="C78" s="83" t="str">
        <f>IF($B78="","",VLOOKUP($B78,'R3_Senioren'!$B$7:$G$159,2,FALSE))</f>
        <v>Hofstetter</v>
      </c>
      <c r="D78" s="83" t="str">
        <f>IF($B78="","",VLOOKUP($B78,'R3_Senioren'!$B$7:$G$159,3,FALSE))</f>
        <v>Jürgen</v>
      </c>
      <c r="E78" s="83" t="str">
        <f>IF($B78="","",VLOOKUP($B78,'R3_Senioren'!$B$7:$G$159,4,FALSE))</f>
        <v>RSC Donaueschingen</v>
      </c>
      <c r="F78" s="83">
        <f>IF($B78="","",VLOOKUP($B78,'R3_Senioren'!$B$7:$G$159,5,FALSE))</f>
        <v>0</v>
      </c>
      <c r="G78" s="83" t="str">
        <f>IF($B78="","",VLOOKUP($B78,'R3_Senioren'!$B$7:$G$159,6,FALSE))</f>
        <v>S3</v>
      </c>
      <c r="H78" s="91"/>
      <c r="J78">
        <f t="shared" si="1"/>
      </c>
    </row>
    <row r="79" spans="1:10" ht="12.75">
      <c r="A79" s="82">
        <v>12</v>
      </c>
      <c r="B79" s="83">
        <v>8</v>
      </c>
      <c r="C79" s="83" t="str">
        <f>IF($B79="","",VLOOKUP($B79,'R3_Senioren'!$B$7:$G$159,2,FALSE))</f>
        <v>Bock</v>
      </c>
      <c r="D79" s="83" t="str">
        <f>IF($B79="","",VLOOKUP($B79,'R3_Senioren'!$B$7:$G$159,3,FALSE))</f>
        <v>Ulrich</v>
      </c>
      <c r="E79" s="83" t="str">
        <f>IF($B79="","",VLOOKUP($B79,'R3_Senioren'!$B$7:$G$159,4,FALSE))</f>
        <v>RSV Tailfingen</v>
      </c>
      <c r="F79" s="83" t="str">
        <f>IF($B79="","",VLOOKUP($B79,'R3_Senioren'!$B$7:$G$159,5,FALSE))</f>
        <v>Radsportkreis Zollern-Eyach</v>
      </c>
      <c r="G79" s="83" t="str">
        <f>IF($B79="","",VLOOKUP($B79,'R3_Senioren'!$B$7:$G$159,6,FALSE))</f>
        <v>Senior 3</v>
      </c>
      <c r="H79" s="92" t="s">
        <v>821</v>
      </c>
      <c r="J79">
        <f t="shared" si="1"/>
      </c>
    </row>
    <row r="80" spans="1:10" ht="12.75">
      <c r="A80" s="82">
        <v>13</v>
      </c>
      <c r="B80" s="83">
        <v>74</v>
      </c>
      <c r="C80" s="83" t="str">
        <f>IF($B80="","",VLOOKUP($B80,'R3_Senioren'!$B$7:$G$159,2,FALSE))</f>
        <v>Verga</v>
      </c>
      <c r="D80" s="83" t="str">
        <f>IF($B80="","",VLOOKUP($B80,'R3_Senioren'!$B$7:$G$159,3,FALSE))</f>
        <v>Antonio</v>
      </c>
      <c r="E80" s="83" t="str">
        <f>IF($B80="","",VLOOKUP($B80,'R3_Senioren'!$B$7:$G$159,4,FALSE))</f>
        <v>RSV Stuttgart-Vaihingen</v>
      </c>
      <c r="F80" s="83">
        <f>IF($B80="","",VLOOKUP($B80,'R3_Senioren'!$B$7:$G$159,5,FALSE))</f>
        <v>0</v>
      </c>
      <c r="G80" s="83" t="str">
        <f>IF($B80="","",VLOOKUP($B80,'R3_Senioren'!$B$7:$G$159,6,FALSE))</f>
        <v>S 4</v>
      </c>
      <c r="H80" s="90"/>
      <c r="J80">
        <f t="shared" si="1"/>
      </c>
    </row>
    <row r="81" spans="1:10" ht="12.75">
      <c r="A81" s="82">
        <v>14</v>
      </c>
      <c r="B81" s="83">
        <v>7</v>
      </c>
      <c r="C81" s="83" t="str">
        <f>IF($B81="","",VLOOKUP($B81,'R3_Senioren'!$B$7:$G$159,2,FALSE))</f>
        <v>Willi</v>
      </c>
      <c r="D81" s="83" t="str">
        <f>IF($B81="","",VLOOKUP($B81,'R3_Senioren'!$B$7:$G$159,3,FALSE))</f>
        <v>Hans-Joachim</v>
      </c>
      <c r="E81" s="83" t="str">
        <f>IF($B81="","",VLOOKUP($B81,'R3_Senioren'!$B$7:$G$159,4,FALSE))</f>
        <v>RV Pfeil Plattenhardt</v>
      </c>
      <c r="F81" s="83" t="str">
        <f>IF($B81="","",VLOOKUP($B81,'R3_Senioren'!$B$7:$G$159,5,FALSE))</f>
        <v>Pfeil Plattenhardt</v>
      </c>
      <c r="G81" s="83" t="str">
        <f>IF($B81="","",VLOOKUP($B81,'R3_Senioren'!$B$7:$G$159,6,FALSE))</f>
        <v>Senior 3</v>
      </c>
      <c r="H81" s="90" t="s">
        <v>816</v>
      </c>
      <c r="J81">
        <f t="shared" si="1"/>
      </c>
    </row>
    <row r="82" spans="1:10" ht="12.75">
      <c r="A82" s="82">
        <v>15</v>
      </c>
      <c r="B82" s="83">
        <v>61</v>
      </c>
      <c r="C82" s="83" t="str">
        <f>IF($B82="","",VLOOKUP($B82,'R3_Senioren'!$B$7:$G$159,2,FALSE))</f>
        <v>Spiesz</v>
      </c>
      <c r="D82" s="83" t="str">
        <f>IF($B82="","",VLOOKUP($B82,'R3_Senioren'!$B$7:$G$159,3,FALSE))</f>
        <v>Willi</v>
      </c>
      <c r="E82" s="83" t="str">
        <f>IF($B82="","",VLOOKUP($B82,'R3_Senioren'!$B$7:$G$159,4,FALSE))</f>
        <v>RSV Schwalbe Ellmendingen</v>
      </c>
      <c r="F82" s="83">
        <f>IF($B82="","",VLOOKUP($B82,'R3_Senioren'!$B$7:$G$159,5,FALSE))</f>
        <v>0</v>
      </c>
      <c r="G82" s="83" t="str">
        <f>IF($B82="","",VLOOKUP($B82,'R3_Senioren'!$B$7:$G$159,6,FALSE))</f>
        <v>S3</v>
      </c>
      <c r="H82" s="91"/>
      <c r="J82">
        <f t="shared" si="1"/>
      </c>
    </row>
    <row r="83" spans="1:10" ht="12.75">
      <c r="A83" s="82">
        <v>16</v>
      </c>
      <c r="B83" s="83">
        <v>78</v>
      </c>
      <c r="C83" s="83" t="str">
        <f>IF($B83="","",VLOOKUP($B83,'R3_Senioren'!$B$7:$G$159,2,FALSE))</f>
        <v>Dudek</v>
      </c>
      <c r="D83" s="83" t="str">
        <f>IF($B83="","",VLOOKUP($B83,'R3_Senioren'!$B$7:$G$159,3,FALSE))</f>
        <v>Alfred</v>
      </c>
      <c r="E83" s="83" t="str">
        <f>IF($B83="","",VLOOKUP($B83,'R3_Senioren'!$B$7:$G$159,4,FALSE))</f>
        <v>RSV Öschelbronn</v>
      </c>
      <c r="F83" s="83">
        <f>IF($B83="","",VLOOKUP($B83,'R3_Senioren'!$B$7:$G$159,5,FALSE))</f>
        <v>0</v>
      </c>
      <c r="G83" s="83" t="str">
        <f>IF($B83="","",VLOOKUP($B83,'R3_Senioren'!$B$7:$G$159,6,FALSE))</f>
        <v>S3</v>
      </c>
      <c r="H83" s="91"/>
      <c r="J83">
        <f t="shared" si="1"/>
      </c>
    </row>
    <row r="84" spans="1:10" ht="12.75">
      <c r="A84" s="82">
        <v>17</v>
      </c>
      <c r="B84" s="83">
        <v>60</v>
      </c>
      <c r="C84" s="83" t="str">
        <f>IF($B84="","",VLOOKUP($B84,'R3_Senioren'!$B$7:$G$159,2,FALSE))</f>
        <v>Schulz</v>
      </c>
      <c r="D84" s="83" t="str">
        <f>IF($B84="","",VLOOKUP($B84,'R3_Senioren'!$B$7:$G$159,3,FALSE))</f>
        <v>Jürgen</v>
      </c>
      <c r="E84" s="83" t="str">
        <f>IF($B84="","",VLOOKUP($B84,'R3_Senioren'!$B$7:$G$159,4,FALSE))</f>
        <v>SF Lauffen</v>
      </c>
      <c r="F84" s="83">
        <f>IF($B84="","",VLOOKUP($B84,'R3_Senioren'!$B$7:$G$159,5,FALSE))</f>
        <v>0</v>
      </c>
      <c r="G84" s="83" t="str">
        <f>IF($B84="","",VLOOKUP($B84,'R3_Senioren'!$B$7:$G$159,6,FALSE))</f>
        <v>Senior 3</v>
      </c>
      <c r="H84" s="91"/>
      <c r="J84">
        <f t="shared" si="1"/>
      </c>
    </row>
    <row r="85" spans="1:10" ht="12.75">
      <c r="A85" s="82">
        <v>18</v>
      </c>
      <c r="B85" s="83">
        <v>73</v>
      </c>
      <c r="C85" s="83" t="str">
        <f>IF($B85="","",VLOOKUP($B85,'R3_Senioren'!$B$7:$G$159,2,FALSE))</f>
        <v>Scholz</v>
      </c>
      <c r="D85" s="83" t="str">
        <f>IF($B85="","",VLOOKUP($B85,'R3_Senioren'!$B$7:$G$159,3,FALSE))</f>
        <v>Walter</v>
      </c>
      <c r="E85" s="83" t="str">
        <f>IF($B85="","",VLOOKUP($B85,'R3_Senioren'!$B$7:$G$159,4,FALSE))</f>
        <v>RSV Ellmendingen</v>
      </c>
      <c r="F85" s="83">
        <f>IF($B85="","",VLOOKUP($B85,'R3_Senioren'!$B$7:$G$159,5,FALSE))</f>
        <v>0</v>
      </c>
      <c r="G85" s="83" t="str">
        <f>IF($B85="","",VLOOKUP($B85,'R3_Senioren'!$B$7:$G$159,6,FALSE))</f>
        <v>S 3</v>
      </c>
      <c r="H85" s="90" t="s">
        <v>822</v>
      </c>
      <c r="J85">
        <f t="shared" si="1"/>
      </c>
    </row>
    <row r="86" spans="1:10" ht="12.75">
      <c r="A86" s="82">
        <v>19</v>
      </c>
      <c r="B86" s="83">
        <v>92</v>
      </c>
      <c r="C86" s="83" t="str">
        <f>IF($B86="","",VLOOKUP($B86,'R3_Senioren'!$B$7:$G$159,2,FALSE))</f>
        <v>Stehle</v>
      </c>
      <c r="D86" s="83" t="str">
        <f>IF($B86="","",VLOOKUP($B86,'R3_Senioren'!$B$7:$G$159,3,FALSE))</f>
        <v>Klaus</v>
      </c>
      <c r="E86" s="83" t="str">
        <f>IF($B86="","",VLOOKUP($B86,'R3_Senioren'!$B$7:$G$159,4,FALSE))</f>
        <v>KMO Cycling Master Team</v>
      </c>
      <c r="F86" s="83">
        <f>IF($B86="","",VLOOKUP($B86,'R3_Senioren'!$B$7:$G$159,5,FALSE))</f>
        <v>0</v>
      </c>
      <c r="G86" s="83" t="str">
        <f>IF($B86="","",VLOOKUP($B86,'R3_Senioren'!$B$7:$G$159,6,FALSE))</f>
        <v>S3</v>
      </c>
      <c r="H86" s="84" t="s">
        <v>817</v>
      </c>
      <c r="J86">
        <f t="shared" si="1"/>
      </c>
    </row>
    <row r="87" spans="1:10" ht="12.75" hidden="1">
      <c r="A87" s="82">
        <v>20</v>
      </c>
      <c r="B87" s="83"/>
      <c r="C87" s="83">
        <f>IF($B87="","",VLOOKUP($B87,'R3_Senioren'!$B$7:$G$159,2,FALSE))</f>
      </c>
      <c r="D87" s="83">
        <f>IF($B87="","",VLOOKUP($B87,'R3_Senioren'!$B$7:$G$159,3,FALSE))</f>
      </c>
      <c r="E87" s="83">
        <f>IF($B87="","",VLOOKUP($B87,'R3_Senioren'!$B$7:$G$159,4,FALSE))</f>
      </c>
      <c r="F87" s="83">
        <f>IF($B87="","",VLOOKUP($B87,'R3_Senioren'!$B$7:$G$159,5,FALSE))</f>
      </c>
      <c r="G87" s="83">
        <f>IF($B87="","",VLOOKUP($B87,'R3_Senioren'!$B$7:$G$159,6,FALSE))</f>
      </c>
      <c r="H87" s="84"/>
      <c r="J87">
        <f t="shared" si="1"/>
      </c>
    </row>
    <row r="88" spans="1:10" ht="12.75" hidden="1">
      <c r="A88" s="82">
        <v>21</v>
      </c>
      <c r="B88" s="83"/>
      <c r="C88" s="83">
        <f>IF($B88="","",VLOOKUP($B88,'R3_Senioren'!$B$7:$G$159,2,FALSE))</f>
      </c>
      <c r="D88" s="83">
        <f>IF($B88="","",VLOOKUP($B88,'R3_Senioren'!$B$7:$G$159,3,FALSE))</f>
      </c>
      <c r="E88" s="83">
        <f>IF($B88="","",VLOOKUP($B88,'R3_Senioren'!$B$7:$G$159,4,FALSE))</f>
      </c>
      <c r="F88" s="83">
        <f>IF($B88="","",VLOOKUP($B88,'R3_Senioren'!$B$7:$G$159,5,FALSE))</f>
      </c>
      <c r="G88" s="83">
        <f>IF($B88="","",VLOOKUP($B88,'R3_Senioren'!$B$7:$G$159,6,FALSE))</f>
      </c>
      <c r="H88" s="84"/>
      <c r="J88">
        <f t="shared" si="1"/>
      </c>
    </row>
    <row r="89" spans="1:10" ht="12.75" hidden="1">
      <c r="A89" s="82">
        <v>22</v>
      </c>
      <c r="B89" s="83"/>
      <c r="C89" s="83">
        <f>IF($B89="","",VLOOKUP($B89,'R3_Senioren'!$B$7:$G$159,2,FALSE))</f>
      </c>
      <c r="D89" s="83">
        <f>IF($B89="","",VLOOKUP($B89,'R3_Senioren'!$B$7:$G$159,3,FALSE))</f>
      </c>
      <c r="E89" s="83">
        <f>IF($B89="","",VLOOKUP($B89,'R3_Senioren'!$B$7:$G$159,4,FALSE))</f>
      </c>
      <c r="F89" s="83">
        <f>IF($B89="","",VLOOKUP($B89,'R3_Senioren'!$B$7:$G$159,5,FALSE))</f>
      </c>
      <c r="G89" s="83">
        <f>IF($B89="","",VLOOKUP($B89,'R3_Senioren'!$B$7:$G$159,6,FALSE))</f>
      </c>
      <c r="H89" s="84"/>
      <c r="J89">
        <f t="shared" si="1"/>
      </c>
    </row>
    <row r="90" spans="1:10" ht="12.75" hidden="1">
      <c r="A90" s="82">
        <v>23</v>
      </c>
      <c r="B90" s="83"/>
      <c r="C90" s="83">
        <f>IF($B90="","",VLOOKUP($B90,'R3_Senioren'!$B$7:$G$159,2,FALSE))</f>
      </c>
      <c r="D90" s="83">
        <f>IF($B90="","",VLOOKUP($B90,'R3_Senioren'!$B$7:$G$159,3,FALSE))</f>
      </c>
      <c r="E90" s="83">
        <f>IF($B90="","",VLOOKUP($B90,'R3_Senioren'!$B$7:$G$159,4,FALSE))</f>
      </c>
      <c r="F90" s="83">
        <f>IF($B90="","",VLOOKUP($B90,'R3_Senioren'!$B$7:$G$159,5,FALSE))</f>
      </c>
      <c r="G90" s="83">
        <f>IF($B90="","",VLOOKUP($B90,'R3_Senioren'!$B$7:$G$159,6,FALSE))</f>
      </c>
      <c r="H90" s="84"/>
      <c r="J90">
        <f t="shared" si="1"/>
      </c>
    </row>
    <row r="91" spans="1:10" ht="12.75" hidden="1">
      <c r="A91" s="82">
        <v>24</v>
      </c>
      <c r="B91" s="83"/>
      <c r="C91" s="83">
        <f>IF($B91="","",VLOOKUP($B91,'R3_Senioren'!$B$7:$G$159,2,FALSE))</f>
      </c>
      <c r="D91" s="83">
        <f>IF($B91="","",VLOOKUP($B91,'R3_Senioren'!$B$7:$G$159,3,FALSE))</f>
      </c>
      <c r="E91" s="83">
        <f>IF($B91="","",VLOOKUP($B91,'R3_Senioren'!$B$7:$G$159,4,FALSE))</f>
      </c>
      <c r="F91" s="83">
        <f>IF($B91="","",VLOOKUP($B91,'R3_Senioren'!$B$7:$G$159,5,FALSE))</f>
      </c>
      <c r="G91" s="83">
        <f>IF($B91="","",VLOOKUP($B91,'R3_Senioren'!$B$7:$G$159,6,FALSE))</f>
      </c>
      <c r="H91" s="84"/>
      <c r="J91">
        <f t="shared" si="1"/>
      </c>
    </row>
    <row r="92" spans="1:10" ht="12.75" hidden="1">
      <c r="A92" s="82">
        <v>25</v>
      </c>
      <c r="B92" s="83"/>
      <c r="C92" s="83">
        <f>IF($B92="","",VLOOKUP($B92,'R3_Senioren'!$B$7:$G$159,2,FALSE))</f>
      </c>
      <c r="D92" s="83">
        <f>IF($B92="","",VLOOKUP($B92,'R3_Senioren'!$B$7:$G$159,3,FALSE))</f>
      </c>
      <c r="E92" s="83">
        <f>IF($B92="","",VLOOKUP($B92,'R3_Senioren'!$B$7:$G$159,4,FALSE))</f>
      </c>
      <c r="F92" s="83">
        <f>IF($B92="","",VLOOKUP($B92,'R3_Senioren'!$B$7:$G$159,5,FALSE))</f>
      </c>
      <c r="G92" s="83">
        <f>IF($B92="","",VLOOKUP($B92,'R3_Senioren'!$B$7:$G$159,6,FALSE))</f>
      </c>
      <c r="H92" s="84"/>
      <c r="J92">
        <f t="shared" si="1"/>
      </c>
    </row>
    <row r="93" spans="1:10" ht="12.75" hidden="1">
      <c r="A93" s="82">
        <v>26</v>
      </c>
      <c r="B93" s="83"/>
      <c r="C93" s="83">
        <f>IF($B93="","",VLOOKUP($B93,'R3_Senioren'!$B$7:$G$159,2,FALSE))</f>
      </c>
      <c r="D93" s="83">
        <f>IF($B93="","",VLOOKUP($B93,'R3_Senioren'!$B$7:$G$159,3,FALSE))</f>
      </c>
      <c r="E93" s="83">
        <f>IF($B93="","",VLOOKUP($B93,'R3_Senioren'!$B$7:$G$159,4,FALSE))</f>
      </c>
      <c r="F93" s="83">
        <f>IF($B93="","",VLOOKUP($B93,'R3_Senioren'!$B$7:$G$159,5,FALSE))</f>
      </c>
      <c r="G93" s="83">
        <f>IF($B93="","",VLOOKUP($B93,'R3_Senioren'!$B$7:$G$159,6,FALSE))</f>
      </c>
      <c r="H93" s="84"/>
      <c r="J93">
        <f t="shared" si="1"/>
      </c>
    </row>
    <row r="94" spans="1:10" ht="12.75" hidden="1">
      <c r="A94" s="82">
        <v>27</v>
      </c>
      <c r="B94" s="83"/>
      <c r="C94" s="83">
        <f>IF($B94="","",VLOOKUP($B94,'R3_Senioren'!$B$7:$G$159,2,FALSE))</f>
      </c>
      <c r="D94" s="83">
        <f>IF($B94="","",VLOOKUP($B94,'R3_Senioren'!$B$7:$G$159,3,FALSE))</f>
      </c>
      <c r="E94" s="83">
        <f>IF($B94="","",VLOOKUP($B94,'R3_Senioren'!$B$7:$G$159,4,FALSE))</f>
      </c>
      <c r="F94" s="83">
        <f>IF($B94="","",VLOOKUP($B94,'R3_Senioren'!$B$7:$G$159,5,FALSE))</f>
      </c>
      <c r="G94" s="83">
        <f>IF($B94="","",VLOOKUP($B94,'R3_Senioren'!$B$7:$G$159,6,FALSE))</f>
      </c>
      <c r="H94" s="84"/>
      <c r="J94">
        <f t="shared" si="1"/>
      </c>
    </row>
    <row r="95" spans="1:10" ht="12.75" hidden="1">
      <c r="A95" s="82">
        <v>28</v>
      </c>
      <c r="B95" s="83"/>
      <c r="C95" s="83">
        <f>IF($B95="","",VLOOKUP($B95,'R3_Senioren'!$B$7:$G$159,2,FALSE))</f>
      </c>
      <c r="D95" s="83">
        <f>IF($B95="","",VLOOKUP($B95,'R3_Senioren'!$B$7:$G$159,3,FALSE))</f>
      </c>
      <c r="E95" s="83">
        <f>IF($B95="","",VLOOKUP($B95,'R3_Senioren'!$B$7:$G$159,4,FALSE))</f>
      </c>
      <c r="F95" s="83">
        <f>IF($B95="","",VLOOKUP($B95,'R3_Senioren'!$B$7:$G$159,5,FALSE))</f>
      </c>
      <c r="G95" s="83">
        <f>IF($B95="","",VLOOKUP($B95,'R3_Senioren'!$B$7:$G$159,6,FALSE))</f>
      </c>
      <c r="H95" s="84"/>
      <c r="J95">
        <f t="shared" si="1"/>
      </c>
    </row>
    <row r="96" spans="1:10" ht="12.75" hidden="1">
      <c r="A96" s="82">
        <v>29</v>
      </c>
      <c r="B96" s="83"/>
      <c r="C96" s="83">
        <f>IF($B96="","",VLOOKUP($B96,'R3_Senioren'!$B$7:$G$159,2,FALSE))</f>
      </c>
      <c r="D96" s="83">
        <f>IF($B96="","",VLOOKUP($B96,'R3_Senioren'!$B$7:$G$159,3,FALSE))</f>
      </c>
      <c r="E96" s="83">
        <f>IF($B96="","",VLOOKUP($B96,'R3_Senioren'!$B$7:$G$159,4,FALSE))</f>
      </c>
      <c r="F96" s="83">
        <f>IF($B96="","",VLOOKUP($B96,'R3_Senioren'!$B$7:$G$159,5,FALSE))</f>
      </c>
      <c r="G96" s="83">
        <f>IF($B96="","",VLOOKUP($B96,'R3_Senioren'!$B$7:$G$159,6,FALSE))</f>
      </c>
      <c r="H96" s="84"/>
      <c r="J96">
        <f t="shared" si="1"/>
      </c>
    </row>
    <row r="97" spans="1:10" ht="12.75" hidden="1">
      <c r="A97" s="82">
        <v>30</v>
      </c>
      <c r="B97" s="83"/>
      <c r="C97" s="83">
        <f>IF($B97="","",VLOOKUP($B97,'R3_Senioren'!$B$7:$G$159,2,FALSE))</f>
      </c>
      <c r="D97" s="83">
        <f>IF($B97="","",VLOOKUP($B97,'R3_Senioren'!$B$7:$G$159,3,FALSE))</f>
      </c>
      <c r="E97" s="83">
        <f>IF($B97="","",VLOOKUP($B97,'R3_Senioren'!$B$7:$G$159,4,FALSE))</f>
      </c>
      <c r="F97" s="83">
        <f>IF($B97="","",VLOOKUP($B97,'R3_Senioren'!$B$7:$G$159,5,FALSE))</f>
      </c>
      <c r="G97" s="83">
        <f>IF($B97="","",VLOOKUP($B97,'R3_Senioren'!$B$7:$G$159,6,FALSE))</f>
      </c>
      <c r="H97" s="84"/>
      <c r="J97">
        <f t="shared" si="1"/>
      </c>
    </row>
    <row r="98" spans="1:10" ht="12.75" hidden="1">
      <c r="A98" s="82">
        <v>31</v>
      </c>
      <c r="B98" s="83"/>
      <c r="C98" s="83">
        <f>IF($B98="","",VLOOKUP($B98,'R3_Senioren'!$B$7:$G$159,2,FALSE))</f>
      </c>
      <c r="D98" s="83">
        <f>IF($B98="","",VLOOKUP($B98,'R3_Senioren'!$B$7:$G$159,3,FALSE))</f>
      </c>
      <c r="E98" s="83">
        <f>IF($B98="","",VLOOKUP($B98,'R3_Senioren'!$B$7:$G$159,4,FALSE))</f>
      </c>
      <c r="F98" s="83">
        <f>IF($B98="","",VLOOKUP($B98,'R3_Senioren'!$B$7:$G$159,5,FALSE))</f>
      </c>
      <c r="G98" s="83">
        <f>IF($B98="","",VLOOKUP($B98,'R3_Senioren'!$B$7:$G$159,6,FALSE))</f>
      </c>
      <c r="H98" s="84"/>
      <c r="J98">
        <f t="shared" si="1"/>
      </c>
    </row>
    <row r="99" spans="1:10" ht="12.75" hidden="1">
      <c r="A99" s="82">
        <v>32</v>
      </c>
      <c r="B99" s="83"/>
      <c r="C99" s="83">
        <f>IF($B99="","",VLOOKUP($B99,'R3_Senioren'!$B$7:$G$159,2,FALSE))</f>
      </c>
      <c r="D99" s="83">
        <f>IF($B99="","",VLOOKUP($B99,'R3_Senioren'!$B$7:$G$159,3,FALSE))</f>
      </c>
      <c r="E99" s="83">
        <f>IF($B99="","",VLOOKUP($B99,'R3_Senioren'!$B$7:$G$159,4,FALSE))</f>
      </c>
      <c r="F99" s="83">
        <f>IF($B99="","",VLOOKUP($B99,'R3_Senioren'!$B$7:$G$159,5,FALSE))</f>
      </c>
      <c r="G99" s="83">
        <f>IF($B99="","",VLOOKUP($B99,'R3_Senioren'!$B$7:$G$159,6,FALSE))</f>
      </c>
      <c r="H99" s="84"/>
      <c r="J99">
        <f t="shared" si="1"/>
      </c>
    </row>
    <row r="100" spans="1:10" ht="12.75" hidden="1">
      <c r="A100" s="82">
        <v>33</v>
      </c>
      <c r="B100" s="83"/>
      <c r="C100" s="83">
        <f>IF($B100="","",VLOOKUP($B100,'R3_Senioren'!$B$7:$G$159,2,FALSE))</f>
      </c>
      <c r="D100" s="83">
        <f>IF($B100="","",VLOOKUP($B100,'R3_Senioren'!$B$7:$G$159,3,FALSE))</f>
      </c>
      <c r="E100" s="83">
        <f>IF($B100="","",VLOOKUP($B100,'R3_Senioren'!$B$7:$G$159,4,FALSE))</f>
      </c>
      <c r="F100" s="83">
        <f>IF($B100="","",VLOOKUP($B100,'R3_Senioren'!$B$7:$G$159,5,FALSE))</f>
      </c>
      <c r="G100" s="83">
        <f>IF($B100="","",VLOOKUP($B100,'R3_Senioren'!$B$7:$G$159,6,FALSE))</f>
      </c>
      <c r="H100" s="84"/>
      <c r="J100">
        <f t="shared" si="1"/>
      </c>
    </row>
    <row r="101" spans="1:10" ht="12.75" hidden="1">
      <c r="A101" s="82">
        <v>34</v>
      </c>
      <c r="B101" s="83"/>
      <c r="C101" s="83">
        <f>IF($B101="","",VLOOKUP($B101,'R3_Senioren'!$B$7:$G$159,2,FALSE))</f>
      </c>
      <c r="D101" s="83">
        <f>IF($B101="","",VLOOKUP($B101,'R3_Senioren'!$B$7:$G$159,3,FALSE))</f>
      </c>
      <c r="E101" s="83">
        <f>IF($B101="","",VLOOKUP($B101,'R3_Senioren'!$B$7:$G$159,4,FALSE))</f>
      </c>
      <c r="F101" s="83">
        <f>IF($B101="","",VLOOKUP($B101,'R3_Senioren'!$B$7:$G$159,5,FALSE))</f>
      </c>
      <c r="G101" s="83">
        <f>IF($B101="","",VLOOKUP($B101,'R3_Senioren'!$B$7:$G$159,6,FALSE))</f>
      </c>
      <c r="H101" s="84"/>
      <c r="J101">
        <f t="shared" si="1"/>
      </c>
    </row>
    <row r="102" spans="1:10" ht="12.75" hidden="1">
      <c r="A102" s="82">
        <v>35</v>
      </c>
      <c r="B102" s="83"/>
      <c r="C102" s="83">
        <f>IF($B102="","",VLOOKUP($B102,'R3_Senioren'!$B$7:$G$159,2,FALSE))</f>
      </c>
      <c r="D102" s="83">
        <f>IF($B102="","",VLOOKUP($B102,'R3_Senioren'!$B$7:$G$159,3,FALSE))</f>
      </c>
      <c r="E102" s="83">
        <f>IF($B102="","",VLOOKUP($B102,'R3_Senioren'!$B$7:$G$159,4,FALSE))</f>
      </c>
      <c r="F102" s="83">
        <f>IF($B102="","",VLOOKUP($B102,'R3_Senioren'!$B$7:$G$159,5,FALSE))</f>
      </c>
      <c r="G102" s="83">
        <f>IF($B102="","",VLOOKUP($B102,'R3_Senioren'!$B$7:$G$159,6,FALSE))</f>
      </c>
      <c r="H102" s="84"/>
      <c r="J102">
        <f t="shared" si="1"/>
      </c>
    </row>
    <row r="103" spans="1:10" ht="12.75" hidden="1">
      <c r="A103" s="82">
        <v>36</v>
      </c>
      <c r="B103" s="83"/>
      <c r="C103" s="83">
        <f>IF($B103="","",VLOOKUP($B103,'R3_Senioren'!$B$7:$G$159,2,FALSE))</f>
      </c>
      <c r="D103" s="83">
        <f>IF($B103="","",VLOOKUP($B103,'R3_Senioren'!$B$7:$G$159,3,FALSE))</f>
      </c>
      <c r="E103" s="83">
        <f>IF($B103="","",VLOOKUP($B103,'R3_Senioren'!$B$7:$G$159,4,FALSE))</f>
      </c>
      <c r="F103" s="83">
        <f>IF($B103="","",VLOOKUP($B103,'R3_Senioren'!$B$7:$G$159,5,FALSE))</f>
      </c>
      <c r="G103" s="83">
        <f>IF($B103="","",VLOOKUP($B103,'R3_Senioren'!$B$7:$G$159,6,FALSE))</f>
      </c>
      <c r="H103" s="84"/>
      <c r="J103">
        <f t="shared" si="1"/>
      </c>
    </row>
    <row r="104" spans="1:10" ht="12.75" hidden="1">
      <c r="A104" s="82">
        <v>37</v>
      </c>
      <c r="B104" s="83"/>
      <c r="C104" s="83">
        <f>IF($B104="","",VLOOKUP($B104,'R3_Senioren'!$B$7:$G$159,2,FALSE))</f>
      </c>
      <c r="D104" s="83">
        <f>IF($B104="","",VLOOKUP($B104,'R3_Senioren'!$B$7:$G$159,3,FALSE))</f>
      </c>
      <c r="E104" s="83">
        <f>IF($B104="","",VLOOKUP($B104,'R3_Senioren'!$B$7:$G$159,4,FALSE))</f>
      </c>
      <c r="F104" s="83">
        <f>IF($B104="","",VLOOKUP($B104,'R3_Senioren'!$B$7:$G$159,5,FALSE))</f>
      </c>
      <c r="G104" s="83">
        <f>IF($B104="","",VLOOKUP($B104,'R3_Senioren'!$B$7:$G$159,6,FALSE))</f>
      </c>
      <c r="H104" s="84"/>
      <c r="J104">
        <f t="shared" si="1"/>
      </c>
    </row>
    <row r="105" spans="1:10" ht="12.75" hidden="1">
      <c r="A105" s="82">
        <v>38</v>
      </c>
      <c r="B105" s="83"/>
      <c r="C105" s="83">
        <f>IF($B105="","",VLOOKUP($B105,'R3_Senioren'!$B$7:$G$159,2,FALSE))</f>
      </c>
      <c r="D105" s="83">
        <f>IF($B105="","",VLOOKUP($B105,'R3_Senioren'!$B$7:$G$159,3,FALSE))</f>
      </c>
      <c r="E105" s="83">
        <f>IF($B105="","",VLOOKUP($B105,'R3_Senioren'!$B$7:$G$159,4,FALSE))</f>
      </c>
      <c r="F105" s="83">
        <f>IF($B105="","",VLOOKUP($B105,'R3_Senioren'!$B$7:$G$159,5,FALSE))</f>
      </c>
      <c r="G105" s="83">
        <f>IF($B105="","",VLOOKUP($B105,'R3_Senioren'!$B$7:$G$159,6,FALSE))</f>
      </c>
      <c r="H105" s="84"/>
      <c r="J105">
        <f t="shared" si="1"/>
      </c>
    </row>
    <row r="106" spans="1:10" ht="12.75" hidden="1">
      <c r="A106" s="82">
        <v>39</v>
      </c>
      <c r="B106" s="83"/>
      <c r="C106" s="83">
        <f>IF($B106="","",VLOOKUP($B106,'R3_Senioren'!$B$7:$G$159,2,FALSE))</f>
      </c>
      <c r="D106" s="83">
        <f>IF($B106="","",VLOOKUP($B106,'R3_Senioren'!$B$7:$G$159,3,FALSE))</f>
      </c>
      <c r="E106" s="83">
        <f>IF($B106="","",VLOOKUP($B106,'R3_Senioren'!$B$7:$G$159,4,FALSE))</f>
      </c>
      <c r="F106" s="83">
        <f>IF($B106="","",VLOOKUP($B106,'R3_Senioren'!$B$7:$G$159,5,FALSE))</f>
      </c>
      <c r="G106" s="83">
        <f>IF($B106="","",VLOOKUP($B106,'R3_Senioren'!$B$7:$G$159,6,FALSE))</f>
      </c>
      <c r="H106" s="84"/>
      <c r="J106">
        <f t="shared" si="1"/>
      </c>
    </row>
    <row r="107" spans="1:10" ht="12.75" hidden="1">
      <c r="A107" s="82">
        <v>40</v>
      </c>
      <c r="B107" s="83"/>
      <c r="C107" s="83">
        <f>IF($B107="","",VLOOKUP($B107,'R3_Senioren'!$B$7:$G$159,2,FALSE))</f>
      </c>
      <c r="D107" s="83">
        <f>IF($B107="","",VLOOKUP($B107,'R3_Senioren'!$B$7:$G$159,3,FALSE))</f>
      </c>
      <c r="E107" s="83">
        <f>IF($B107="","",VLOOKUP($B107,'R3_Senioren'!$B$7:$G$159,4,FALSE))</f>
      </c>
      <c r="F107" s="83">
        <f>IF($B107="","",VLOOKUP($B107,'R3_Senioren'!$B$7:$G$159,5,FALSE))</f>
      </c>
      <c r="G107" s="83">
        <f>IF($B107="","",VLOOKUP($B107,'R3_Senioren'!$B$7:$G$159,6,FALSE))</f>
      </c>
      <c r="H107" s="84"/>
      <c r="J107">
        <f t="shared" si="1"/>
      </c>
    </row>
    <row r="108" spans="1:8" ht="12.75">
      <c r="A108" s="80" t="s">
        <v>3</v>
      </c>
      <c r="B108" s="81" t="s">
        <v>31</v>
      </c>
      <c r="C108" s="81" t="s">
        <v>33</v>
      </c>
      <c r="D108" s="81" t="s">
        <v>34</v>
      </c>
      <c r="E108" s="81" t="s">
        <v>5</v>
      </c>
      <c r="F108" s="81" t="s">
        <v>260</v>
      </c>
      <c r="G108" s="81" t="s">
        <v>14</v>
      </c>
      <c r="H108" s="81" t="s">
        <v>6</v>
      </c>
    </row>
    <row r="109" spans="1:10" ht="12.75">
      <c r="A109" s="82">
        <v>1</v>
      </c>
      <c r="B109" s="83">
        <v>63</v>
      </c>
      <c r="C109" s="83" t="str">
        <f>IF($B109="","",VLOOKUP($B109,'R3_Senioren'!$B$7:$G$159,2,FALSE))</f>
        <v>Geisler</v>
      </c>
      <c r="D109" s="83" t="str">
        <f>IF($B109="","",VLOOKUP($B109,'R3_Senioren'!$B$7:$G$159,3,FALSE))</f>
        <v>Lutz</v>
      </c>
      <c r="E109" s="83" t="str">
        <f>IF($B109="","",VLOOKUP($B109,'R3_Senioren'!$B$7:$G$159,4,FALSE))</f>
        <v>RSV Seerose Friedrichshafen e.V.</v>
      </c>
      <c r="F109" s="83">
        <f>IF($B109="","",VLOOKUP($B109,'R3_Senioren'!$B$7:$G$159,5,FALSE))</f>
        <v>0</v>
      </c>
      <c r="G109" s="83" t="str">
        <f>IF($B109="","",VLOOKUP($B109,'R3_Senioren'!$B$7:$G$159,6,FALSE))</f>
        <v>Senior 4</v>
      </c>
      <c r="H109" s="87">
        <v>0.04835648148148148</v>
      </c>
      <c r="J109">
        <f t="shared" si="1"/>
      </c>
    </row>
    <row r="110" spans="1:10" ht="12.75">
      <c r="A110" s="82">
        <v>2</v>
      </c>
      <c r="B110" s="83">
        <v>118</v>
      </c>
      <c r="C110" s="83" t="str">
        <f>IF($B110="","",VLOOKUP($B110,'R3_Senioren'!$B$7:$G$159,2,FALSE))</f>
        <v>Göhring</v>
      </c>
      <c r="D110" s="83" t="str">
        <f>IF($B110="","",VLOOKUP($B110,'R3_Senioren'!$B$7:$G$159,3,FALSE))</f>
        <v>Wilfried</v>
      </c>
      <c r="E110" s="83" t="str">
        <f>IF($B110="","",VLOOKUP($B110,'R3_Senioren'!$B$7:$G$159,4,FALSE))</f>
        <v>RSV Ellmendingen</v>
      </c>
      <c r="F110" s="83">
        <f>IF($B110="","",VLOOKUP($B110,'R3_Senioren'!$B$7:$G$159,5,FALSE))</f>
        <v>0</v>
      </c>
      <c r="G110" s="83" t="str">
        <f>IF($B110="","",VLOOKUP($B110,'R3_Senioren'!$B$7:$G$159,6,FALSE))</f>
        <v>S4</v>
      </c>
      <c r="H110" s="84"/>
      <c r="J110">
        <f t="shared" si="1"/>
      </c>
    </row>
    <row r="111" spans="1:10" ht="12.75">
      <c r="A111" s="82">
        <v>3</v>
      </c>
      <c r="B111" s="83">
        <v>22</v>
      </c>
      <c r="C111" s="83" t="str">
        <f>IF($B111="","",VLOOKUP($B111,'R3_Senioren'!$B$7:$G$159,2,FALSE))</f>
        <v>Rupp</v>
      </c>
      <c r="D111" s="83" t="str">
        <f>IF($B111="","",VLOOKUP($B111,'R3_Senioren'!$B$7:$G$159,3,FALSE))</f>
        <v>Karl</v>
      </c>
      <c r="E111" s="83" t="str">
        <f>IF($B111="","",VLOOKUP($B111,'R3_Senioren'!$B$7:$G$159,4,FALSE))</f>
        <v>RC 1886 Villingen</v>
      </c>
      <c r="F111" s="83" t="str">
        <f>IF($B111="","",VLOOKUP($B111,'R3_Senioren'!$B$7:$G$159,5,FALSE))</f>
        <v>RC Villingen</v>
      </c>
      <c r="G111" s="83" t="str">
        <f>IF($B111="","",VLOOKUP($B111,'R3_Senioren'!$B$7:$G$159,6,FALSE))</f>
        <v>Senior 4</v>
      </c>
      <c r="H111" s="90" t="s">
        <v>824</v>
      </c>
      <c r="J111">
        <f t="shared" si="1"/>
      </c>
    </row>
    <row r="112" spans="1:10" ht="12.75">
      <c r="A112" s="82">
        <v>4</v>
      </c>
      <c r="B112" s="83">
        <v>53</v>
      </c>
      <c r="C112" s="83" t="str">
        <f>IF($B112="","",VLOOKUP($B112,'R3_Senioren'!$B$7:$G$159,2,FALSE))</f>
        <v>Haßler</v>
      </c>
      <c r="D112" s="83" t="str">
        <f>IF($B112="","",VLOOKUP($B112,'R3_Senioren'!$B$7:$G$159,3,FALSE))</f>
        <v>Willi</v>
      </c>
      <c r="E112" s="83" t="str">
        <f>IF($B112="","",VLOOKUP($B112,'R3_Senioren'!$B$7:$G$159,4,FALSE))</f>
        <v>RV Viktoria Niedereschach</v>
      </c>
      <c r="F112" s="83">
        <f>IF($B112="","",VLOOKUP($B112,'R3_Senioren'!$B$7:$G$159,5,FALSE))</f>
        <v>0</v>
      </c>
      <c r="G112" s="83" t="str">
        <f>IF($B112="","",VLOOKUP($B112,'R3_Senioren'!$B$7:$G$159,6,FALSE))</f>
        <v>Senior 4</v>
      </c>
      <c r="H112" s="91"/>
      <c r="J112">
        <f t="shared" si="1"/>
      </c>
    </row>
    <row r="113" spans="1:10" ht="12.75">
      <c r="A113" s="82">
        <v>5</v>
      </c>
      <c r="B113" s="83">
        <v>96</v>
      </c>
      <c r="C113" s="83" t="str">
        <f>IF($B113="","",VLOOKUP($B113,'R3_Senioren'!$B$7:$G$159,2,FALSE))</f>
        <v>Kupper</v>
      </c>
      <c r="D113" s="83" t="str">
        <f>IF($B113="","",VLOOKUP($B113,'R3_Senioren'!$B$7:$G$159,3,FALSE))</f>
        <v>Heinz</v>
      </c>
      <c r="E113" s="83" t="str">
        <f>IF($B113="","",VLOOKUP($B113,'R3_Senioren'!$B$7:$G$159,4,FALSE))</f>
        <v>RIG Freiburg</v>
      </c>
      <c r="F113" s="83">
        <f>IF($B113="","",VLOOKUP($B113,'R3_Senioren'!$B$7:$G$159,5,FALSE))</f>
        <v>0</v>
      </c>
      <c r="G113" s="83" t="str">
        <f>IF($B113="","",VLOOKUP($B113,'R3_Senioren'!$B$7:$G$159,6,FALSE))</f>
        <v>S4</v>
      </c>
      <c r="H113" s="91"/>
      <c r="J113">
        <f t="shared" si="1"/>
      </c>
    </row>
    <row r="114" spans="1:10" ht="12.75">
      <c r="A114" s="82">
        <v>6</v>
      </c>
      <c r="B114" s="83">
        <v>87</v>
      </c>
      <c r="C114" s="83" t="str">
        <f>IF($B114="","",VLOOKUP($B114,'R3_Senioren'!$B$7:$G$159,2,FALSE))</f>
        <v>Trumheller</v>
      </c>
      <c r="D114" s="83" t="str">
        <f>IF($B114="","",VLOOKUP($B114,'R3_Senioren'!$B$7:$G$159,3,FALSE))</f>
        <v>Peter</v>
      </c>
      <c r="E114" s="83" t="str">
        <f>IF($B114="","",VLOOKUP($B114,'R3_Senioren'!$B$7:$G$159,4,FALSE))</f>
        <v>RSpV Schwenningen</v>
      </c>
      <c r="F114" s="83">
        <f>IF($B114="","",VLOOKUP($B114,'R3_Senioren'!$B$7:$G$159,5,FALSE))</f>
        <v>0</v>
      </c>
      <c r="G114" s="83" t="str">
        <f>IF($B114="","",VLOOKUP($B114,'R3_Senioren'!$B$7:$G$159,6,FALSE))</f>
        <v>S4</v>
      </c>
      <c r="H114" s="90"/>
      <c r="J114">
        <f t="shared" si="1"/>
      </c>
    </row>
    <row r="115" spans="1:10" ht="12.75">
      <c r="A115" s="82">
        <v>7</v>
      </c>
      <c r="B115" s="83">
        <v>14</v>
      </c>
      <c r="C115" s="83" t="str">
        <f>IF($B115="","",VLOOKUP($B115,'R3_Senioren'!$B$7:$G$159,2,FALSE))</f>
        <v>Köberle</v>
      </c>
      <c r="D115" s="83" t="str">
        <f>IF($B115="","",VLOOKUP($B115,'R3_Senioren'!$B$7:$G$159,3,FALSE))</f>
        <v>Reinhold</v>
      </c>
      <c r="E115" s="83" t="str">
        <f>IF($B115="","",VLOOKUP($B115,'R3_Senioren'!$B$7:$G$159,4,FALSE))</f>
        <v>RSG Zollern-Alb</v>
      </c>
      <c r="F115" s="83" t="str">
        <f>IF($B115="","",VLOOKUP($B115,'R3_Senioren'!$B$7:$G$159,5,FALSE))</f>
        <v>Radsportkreis Zollern-Eyach</v>
      </c>
      <c r="G115" s="83" t="str">
        <f>IF($B115="","",VLOOKUP($B115,'R3_Senioren'!$B$7:$G$159,6,FALSE))</f>
        <v>Senior 4</v>
      </c>
      <c r="H115" s="90" t="s">
        <v>825</v>
      </c>
      <c r="J115">
        <f t="shared" si="1"/>
      </c>
    </row>
    <row r="116" spans="1:10" ht="12.75">
      <c r="A116" s="82">
        <v>8</v>
      </c>
      <c r="B116" s="83">
        <v>41</v>
      </c>
      <c r="C116" s="83" t="str">
        <f>IF($B116="","",VLOOKUP($B116,'R3_Senioren'!$B$7:$G$159,2,FALSE))</f>
        <v>Beha</v>
      </c>
      <c r="D116" s="83" t="str">
        <f>IF($B116="","",VLOOKUP($B116,'R3_Senioren'!$B$7:$G$159,3,FALSE))</f>
        <v>Werner</v>
      </c>
      <c r="E116" s="83" t="str">
        <f>IF($B116="","",VLOOKUP($B116,'R3_Senioren'!$B$7:$G$159,4,FALSE))</f>
        <v>RSpV Schwenningen</v>
      </c>
      <c r="F116" s="83">
        <f>IF($B116="","",VLOOKUP($B116,'R3_Senioren'!$B$7:$G$159,5,FALSE))</f>
        <v>0</v>
      </c>
      <c r="G116" s="83" t="str">
        <f>IF($B116="","",VLOOKUP($B116,'R3_Senioren'!$B$7:$G$159,6,FALSE))</f>
        <v>Senior 4</v>
      </c>
      <c r="H116" s="90" t="s">
        <v>828</v>
      </c>
      <c r="J116">
        <f t="shared" si="1"/>
      </c>
    </row>
    <row r="117" spans="1:10" ht="12.75">
      <c r="A117" s="82">
        <v>9</v>
      </c>
      <c r="B117" s="83">
        <v>71</v>
      </c>
      <c r="C117" s="83" t="str">
        <f>IF($B117="","",VLOOKUP($B117,'R3_Senioren'!$B$7:$G$159,2,FALSE))</f>
        <v>Büchner</v>
      </c>
      <c r="D117" s="83" t="str">
        <f>IF($B117="","",VLOOKUP($B117,'R3_Senioren'!$B$7:$G$159,3,FALSE))</f>
        <v>Werner</v>
      </c>
      <c r="E117" s="83" t="str">
        <f>IF($B117="","",VLOOKUP($B117,'R3_Senioren'!$B$7:$G$159,4,FALSE))</f>
        <v>RSV Öschelbronn</v>
      </c>
      <c r="F117" s="83">
        <f>IF($B117="","",VLOOKUP($B117,'R3_Senioren'!$B$7:$G$159,5,FALSE))</f>
        <v>0</v>
      </c>
      <c r="G117" s="83" t="str">
        <f>IF($B117="","",VLOOKUP($B117,'R3_Senioren'!$B$7:$G$159,6,FALSE))</f>
        <v>Senior 4</v>
      </c>
      <c r="H117" s="90" t="s">
        <v>829</v>
      </c>
      <c r="J117">
        <f t="shared" si="1"/>
      </c>
    </row>
    <row r="118" spans="1:10" ht="12.75">
      <c r="A118" s="82">
        <v>10</v>
      </c>
      <c r="B118" s="83">
        <v>47</v>
      </c>
      <c r="C118" s="83" t="str">
        <f>IF($B118="","",VLOOKUP($B118,'R3_Senioren'!$B$7:$G$159,2,FALSE))</f>
        <v>Camuffo</v>
      </c>
      <c r="D118" s="83" t="str">
        <f>IF($B118="","",VLOOKUP($B118,'R3_Senioren'!$B$7:$G$159,3,FALSE))</f>
        <v>Domenico</v>
      </c>
      <c r="E118" s="83" t="str">
        <f>IF($B118="","",VLOOKUP($B118,'R3_Senioren'!$B$7:$G$159,4,FALSE))</f>
        <v>RSpV Schwenningen</v>
      </c>
      <c r="F118" s="83">
        <f>IF($B118="","",VLOOKUP($B118,'R3_Senioren'!$B$7:$G$159,5,FALSE))</f>
        <v>0</v>
      </c>
      <c r="G118" s="83" t="str">
        <f>IF($B118="","",VLOOKUP($B118,'R3_Senioren'!$B$7:$G$159,6,FALSE))</f>
        <v>Senior 4</v>
      </c>
      <c r="H118" s="90" t="s">
        <v>826</v>
      </c>
      <c r="J118">
        <f t="shared" si="1"/>
      </c>
    </row>
    <row r="119" spans="1:10" ht="12.75">
      <c r="A119" s="82">
        <v>11</v>
      </c>
      <c r="B119" s="83">
        <v>98</v>
      </c>
      <c r="C119" s="83" t="str">
        <f>IF($B119="","",VLOOKUP($B119,'R3_Senioren'!$B$7:$G$159,2,FALSE))</f>
        <v>Dingler</v>
      </c>
      <c r="D119" s="83" t="str">
        <f>IF($B119="","",VLOOKUP($B119,'R3_Senioren'!$B$7:$G$159,3,FALSE))</f>
        <v>Harald</v>
      </c>
      <c r="E119" s="83" t="str">
        <f>IF($B119="","",VLOOKUP($B119,'R3_Senioren'!$B$7:$G$159,4,FALSE))</f>
        <v>RC Bellheim</v>
      </c>
      <c r="F119" s="83">
        <f>IF($B119="","",VLOOKUP($B119,'R3_Senioren'!$B$7:$G$159,5,FALSE))</f>
        <v>0</v>
      </c>
      <c r="G119" s="83" t="str">
        <f>IF($B119="","",VLOOKUP($B119,'R3_Senioren'!$B$7:$G$159,6,FALSE))</f>
        <v>S4</v>
      </c>
      <c r="H119" s="90" t="s">
        <v>827</v>
      </c>
      <c r="J119">
        <f t="shared" si="1"/>
      </c>
    </row>
    <row r="120" spans="1:10" ht="12.75" hidden="1">
      <c r="A120" s="82">
        <v>12</v>
      </c>
      <c r="B120" s="83"/>
      <c r="C120" s="83">
        <f>IF($B120="","",VLOOKUP($B120,'R3_Senioren'!$B$7:$G$159,2,FALSE))</f>
      </c>
      <c r="D120" s="83">
        <f>IF($B120="","",VLOOKUP($B120,'R3_Senioren'!$B$7:$G$159,3,FALSE))</f>
      </c>
      <c r="E120" s="83">
        <f>IF($B120="","",VLOOKUP($B120,'R3_Senioren'!$B$7:$G$159,4,FALSE))</f>
      </c>
      <c r="F120" s="83">
        <f>IF($B120="","",VLOOKUP($B120,'R3_Senioren'!$B$7:$G$159,5,FALSE))</f>
      </c>
      <c r="G120" s="83">
        <f>IF($B120="","",VLOOKUP($B120,'R3_Senioren'!$B$7:$G$159,6,FALSE))</f>
      </c>
      <c r="H120" s="90"/>
      <c r="J120">
        <f t="shared" si="1"/>
      </c>
    </row>
    <row r="121" spans="1:10" ht="12.75" hidden="1">
      <c r="A121" s="82">
        <v>13</v>
      </c>
      <c r="B121" s="83"/>
      <c r="C121" s="83">
        <f>IF($B121="","",VLOOKUP($B121,'R3_Senioren'!$B$7:$G$159,2,FALSE))</f>
      </c>
      <c r="D121" s="83">
        <f>IF($B121="","",VLOOKUP($B121,'R3_Senioren'!$B$7:$G$159,3,FALSE))</f>
      </c>
      <c r="E121" s="83">
        <f>IF($B121="","",VLOOKUP($B121,'R3_Senioren'!$B$7:$G$159,4,FALSE))</f>
      </c>
      <c r="F121" s="83">
        <f>IF($B121="","",VLOOKUP($B121,'R3_Senioren'!$B$7:$G$159,5,FALSE))</f>
      </c>
      <c r="G121" s="83">
        <f>IF($B121="","",VLOOKUP($B121,'R3_Senioren'!$B$7:$G$159,6,FALSE))</f>
      </c>
      <c r="H121" s="84"/>
      <c r="J121">
        <f t="shared" si="1"/>
      </c>
    </row>
    <row r="122" spans="1:10" ht="12.75" hidden="1">
      <c r="A122" s="82">
        <v>14</v>
      </c>
      <c r="B122" s="83"/>
      <c r="C122" s="83">
        <f>IF($B122="","",VLOOKUP($B122,'R3_Senioren'!$B$7:$G$159,2,FALSE))</f>
      </c>
      <c r="D122" s="83">
        <f>IF($B122="","",VLOOKUP($B122,'R3_Senioren'!$B$7:$G$159,3,FALSE))</f>
      </c>
      <c r="E122" s="83">
        <f>IF($B122="","",VLOOKUP($B122,'R3_Senioren'!$B$7:$G$159,4,FALSE))</f>
      </c>
      <c r="F122" s="83">
        <f>IF($B122="","",VLOOKUP($B122,'R3_Senioren'!$B$7:$G$159,5,FALSE))</f>
      </c>
      <c r="G122" s="83">
        <f>IF($B122="","",VLOOKUP($B122,'R3_Senioren'!$B$7:$G$159,6,FALSE))</f>
      </c>
      <c r="H122" s="84"/>
      <c r="J122">
        <f t="shared" si="1"/>
      </c>
    </row>
    <row r="123" spans="1:10" ht="12.75" hidden="1">
      <c r="A123" s="82">
        <v>15</v>
      </c>
      <c r="B123" s="83"/>
      <c r="C123" s="83">
        <f>IF($B123="","",VLOOKUP($B123,'R3_Senioren'!$B$7:$G$159,2,FALSE))</f>
      </c>
      <c r="D123" s="83">
        <f>IF($B123="","",VLOOKUP($B123,'R3_Senioren'!$B$7:$G$159,3,FALSE))</f>
      </c>
      <c r="E123" s="83">
        <f>IF($B123="","",VLOOKUP($B123,'R3_Senioren'!$B$7:$G$159,4,FALSE))</f>
      </c>
      <c r="F123" s="83">
        <f>IF($B123="","",VLOOKUP($B123,'R3_Senioren'!$B$7:$G$159,5,FALSE))</f>
      </c>
      <c r="G123" s="83">
        <f>IF($B123="","",VLOOKUP($B123,'R3_Senioren'!$B$7:$G$159,6,FALSE))</f>
      </c>
      <c r="H123" s="84"/>
      <c r="J123">
        <f t="shared" si="1"/>
      </c>
    </row>
    <row r="124" spans="1:10" ht="12.75" hidden="1">
      <c r="A124" s="82">
        <v>16</v>
      </c>
      <c r="B124" s="83"/>
      <c r="C124" s="83">
        <f>IF($B124="","",VLOOKUP($B124,'R3_Senioren'!$B$7:$G$159,2,FALSE))</f>
      </c>
      <c r="D124" s="83">
        <f>IF($B124="","",VLOOKUP($B124,'R3_Senioren'!$B$7:$G$159,3,FALSE))</f>
      </c>
      <c r="E124" s="83">
        <f>IF($B124="","",VLOOKUP($B124,'R3_Senioren'!$B$7:$G$159,4,FALSE))</f>
      </c>
      <c r="F124" s="83">
        <f>IF($B124="","",VLOOKUP($B124,'R3_Senioren'!$B$7:$G$159,5,FALSE))</f>
      </c>
      <c r="G124" s="83">
        <f>IF($B124="","",VLOOKUP($B124,'R3_Senioren'!$B$7:$G$159,6,FALSE))</f>
      </c>
      <c r="H124" s="84"/>
      <c r="J124">
        <f t="shared" si="1"/>
      </c>
    </row>
    <row r="125" spans="1:10" ht="12.75" hidden="1">
      <c r="A125" s="82">
        <v>17</v>
      </c>
      <c r="B125" s="83"/>
      <c r="C125" s="83">
        <f>IF($B125="","",VLOOKUP($B125,'R3_Senioren'!$B$7:$G$159,2,FALSE))</f>
      </c>
      <c r="D125" s="83">
        <f>IF($B125="","",VLOOKUP($B125,'R3_Senioren'!$B$7:$G$159,3,FALSE))</f>
      </c>
      <c r="E125" s="83">
        <f>IF($B125="","",VLOOKUP($B125,'R3_Senioren'!$B$7:$G$159,4,FALSE))</f>
      </c>
      <c r="F125" s="83">
        <f>IF($B125="","",VLOOKUP($B125,'R3_Senioren'!$B$7:$G$159,5,FALSE))</f>
      </c>
      <c r="G125" s="83">
        <f>IF($B125="","",VLOOKUP($B125,'R3_Senioren'!$B$7:$G$159,6,FALSE))</f>
      </c>
      <c r="H125" s="84"/>
      <c r="J125">
        <f t="shared" si="1"/>
      </c>
    </row>
    <row r="126" spans="1:10" ht="12.75" hidden="1">
      <c r="A126" s="82">
        <v>18</v>
      </c>
      <c r="B126" s="83"/>
      <c r="C126" s="83">
        <f>IF($B126="","",VLOOKUP($B126,'R3_Senioren'!$B$7:$G$159,2,FALSE))</f>
      </c>
      <c r="D126" s="83">
        <f>IF($B126="","",VLOOKUP($B126,'R3_Senioren'!$B$7:$G$159,3,FALSE))</f>
      </c>
      <c r="E126" s="83">
        <f>IF($B126="","",VLOOKUP($B126,'R3_Senioren'!$B$7:$G$159,4,FALSE))</f>
      </c>
      <c r="F126" s="83">
        <f>IF($B126="","",VLOOKUP($B126,'R3_Senioren'!$B$7:$G$159,5,FALSE))</f>
      </c>
      <c r="G126" s="83">
        <f>IF($B126="","",VLOOKUP($B126,'R3_Senioren'!$B$7:$G$159,6,FALSE))</f>
      </c>
      <c r="H126" s="84"/>
      <c r="J126">
        <f t="shared" si="1"/>
      </c>
    </row>
    <row r="127" spans="1:10" ht="12.75" hidden="1">
      <c r="A127" s="82">
        <v>19</v>
      </c>
      <c r="B127" s="83"/>
      <c r="C127" s="83">
        <f>IF($B127="","",VLOOKUP($B127,'R3_Senioren'!$B$7:$G$159,2,FALSE))</f>
      </c>
      <c r="D127" s="83">
        <f>IF($B127="","",VLOOKUP($B127,'R3_Senioren'!$B$7:$G$159,3,FALSE))</f>
      </c>
      <c r="E127" s="83">
        <f>IF($B127="","",VLOOKUP($B127,'R3_Senioren'!$B$7:$G$159,4,FALSE))</f>
      </c>
      <c r="F127" s="83">
        <f>IF($B127="","",VLOOKUP($B127,'R3_Senioren'!$B$7:$G$159,5,FALSE))</f>
      </c>
      <c r="G127" s="83">
        <f>IF($B127="","",VLOOKUP($B127,'R3_Senioren'!$B$7:$G$159,6,FALSE))</f>
      </c>
      <c r="H127" s="84"/>
      <c r="J127">
        <f t="shared" si="1"/>
      </c>
    </row>
    <row r="128" spans="1:10" ht="12.75" hidden="1">
      <c r="A128" s="82">
        <v>20</v>
      </c>
      <c r="B128" s="83"/>
      <c r="C128" s="83">
        <f>IF($B128="","",VLOOKUP($B128,'R3_Senioren'!$B$7:$G$159,2,FALSE))</f>
      </c>
      <c r="D128" s="83">
        <f>IF($B128="","",VLOOKUP($B128,'R3_Senioren'!$B$7:$G$159,3,FALSE))</f>
      </c>
      <c r="E128" s="83">
        <f>IF($B128="","",VLOOKUP($B128,'R3_Senioren'!$B$7:$G$159,4,FALSE))</f>
      </c>
      <c r="F128" s="83">
        <f>IF($B128="","",VLOOKUP($B128,'R3_Senioren'!$B$7:$G$159,5,FALSE))</f>
      </c>
      <c r="G128" s="83">
        <f>IF($B128="","",VLOOKUP($B128,'R3_Senioren'!$B$7:$G$159,6,FALSE))</f>
      </c>
      <c r="H128" s="84"/>
      <c r="J128">
        <f t="shared" si="1"/>
      </c>
    </row>
    <row r="129" spans="1:10" ht="12.75" hidden="1">
      <c r="A129" s="82">
        <v>21</v>
      </c>
      <c r="B129" s="83"/>
      <c r="C129" s="83">
        <f>IF($B129="","",VLOOKUP($B129,'R3_Senioren'!$B$7:$G$159,2,FALSE))</f>
      </c>
      <c r="D129" s="83">
        <f>IF($B129="","",VLOOKUP($B129,'R3_Senioren'!$B$7:$G$159,3,FALSE))</f>
      </c>
      <c r="E129" s="83">
        <f>IF($B129="","",VLOOKUP($B129,'R3_Senioren'!$B$7:$G$159,4,FALSE))</f>
      </c>
      <c r="F129" s="83">
        <f>IF($B129="","",VLOOKUP($B129,'R3_Senioren'!$B$7:$G$159,5,FALSE))</f>
      </c>
      <c r="G129" s="83">
        <f>IF($B129="","",VLOOKUP($B129,'R3_Senioren'!$B$7:$G$159,6,FALSE))</f>
      </c>
      <c r="H129" s="84"/>
      <c r="J129">
        <f t="shared" si="1"/>
      </c>
    </row>
    <row r="130" spans="1:10" ht="12.75" hidden="1">
      <c r="A130" s="82">
        <v>22</v>
      </c>
      <c r="B130" s="83"/>
      <c r="C130" s="83">
        <f>IF($B130="","",VLOOKUP($B130,'R3_Senioren'!$B$7:$G$159,2,FALSE))</f>
      </c>
      <c r="D130" s="83">
        <f>IF($B130="","",VLOOKUP($B130,'R3_Senioren'!$B$7:$G$159,3,FALSE))</f>
      </c>
      <c r="E130" s="83">
        <f>IF($B130="","",VLOOKUP($B130,'R3_Senioren'!$B$7:$G$159,4,FALSE))</f>
      </c>
      <c r="F130" s="83">
        <f>IF($B130="","",VLOOKUP($B130,'R3_Senioren'!$B$7:$G$159,5,FALSE))</f>
      </c>
      <c r="G130" s="83">
        <f>IF($B130="","",VLOOKUP($B130,'R3_Senioren'!$B$7:$G$159,6,FALSE))</f>
      </c>
      <c r="H130" s="84"/>
      <c r="J130">
        <f t="shared" si="1"/>
      </c>
    </row>
    <row r="131" spans="1:10" ht="12.75" hidden="1">
      <c r="A131" s="82">
        <v>23</v>
      </c>
      <c r="B131" s="83"/>
      <c r="C131" s="83">
        <f>IF($B131="","",VLOOKUP($B131,'R3_Senioren'!$B$7:$G$159,2,FALSE))</f>
      </c>
      <c r="D131" s="83">
        <f>IF($B131="","",VLOOKUP($B131,'R3_Senioren'!$B$7:$G$159,3,FALSE))</f>
      </c>
      <c r="E131" s="83">
        <f>IF($B131="","",VLOOKUP($B131,'R3_Senioren'!$B$7:$G$159,4,FALSE))</f>
      </c>
      <c r="F131" s="83">
        <f>IF($B131="","",VLOOKUP($B131,'R3_Senioren'!$B$7:$G$159,5,FALSE))</f>
      </c>
      <c r="G131" s="83">
        <f>IF($B131="","",VLOOKUP($B131,'R3_Senioren'!$B$7:$G$159,6,FALSE))</f>
      </c>
      <c r="H131" s="84"/>
      <c r="J131">
        <f t="shared" si="1"/>
      </c>
    </row>
    <row r="132" spans="1:10" ht="12.75" hidden="1">
      <c r="A132" s="82">
        <v>24</v>
      </c>
      <c r="B132" s="83"/>
      <c r="C132" s="83">
        <f>IF($B132="","",VLOOKUP($B132,'R3_Senioren'!$B$7:$G$159,2,FALSE))</f>
      </c>
      <c r="D132" s="83">
        <f>IF($B132="","",VLOOKUP($B132,'R3_Senioren'!$B$7:$G$159,3,FALSE))</f>
      </c>
      <c r="E132" s="83">
        <f>IF($B132="","",VLOOKUP($B132,'R3_Senioren'!$B$7:$G$159,4,FALSE))</f>
      </c>
      <c r="F132" s="83">
        <f>IF($B132="","",VLOOKUP($B132,'R3_Senioren'!$B$7:$G$159,5,FALSE))</f>
      </c>
      <c r="G132" s="83">
        <f>IF($B132="","",VLOOKUP($B132,'R3_Senioren'!$B$7:$G$159,6,FALSE))</f>
      </c>
      <c r="H132" s="84"/>
      <c r="J132">
        <f t="shared" si="1"/>
      </c>
    </row>
    <row r="133" spans="1:10" ht="12.75" hidden="1">
      <c r="A133" s="82">
        <v>25</v>
      </c>
      <c r="B133" s="83"/>
      <c r="C133" s="83">
        <f>IF($B133="","",VLOOKUP($B133,'R3_Senioren'!$B$7:$G$159,2,FALSE))</f>
      </c>
      <c r="D133" s="83">
        <f>IF($B133="","",VLOOKUP($B133,'R3_Senioren'!$B$7:$G$159,3,FALSE))</f>
      </c>
      <c r="E133" s="83">
        <f>IF($B133="","",VLOOKUP($B133,'R3_Senioren'!$B$7:$G$159,4,FALSE))</f>
      </c>
      <c r="F133" s="83">
        <f>IF($B133="","",VLOOKUP($B133,'R3_Senioren'!$B$7:$G$159,5,FALSE))</f>
      </c>
      <c r="G133" s="83">
        <f>IF($B133="","",VLOOKUP($B133,'R3_Senioren'!$B$7:$G$159,6,FALSE))</f>
      </c>
      <c r="H133" s="84"/>
      <c r="J133">
        <f t="shared" si="1"/>
      </c>
    </row>
    <row r="134" spans="1:10" ht="12.75" hidden="1">
      <c r="A134" s="82">
        <v>26</v>
      </c>
      <c r="B134" s="83"/>
      <c r="C134" s="83">
        <f>IF($B134="","",VLOOKUP($B134,'R3_Senioren'!$B$7:$G$159,2,FALSE))</f>
      </c>
      <c r="D134" s="83">
        <f>IF($B134="","",VLOOKUP($B134,'R3_Senioren'!$B$7:$G$159,3,FALSE))</f>
      </c>
      <c r="E134" s="83">
        <f>IF($B134="","",VLOOKUP($B134,'R3_Senioren'!$B$7:$G$159,4,FALSE))</f>
      </c>
      <c r="F134" s="83">
        <f>IF($B134="","",VLOOKUP($B134,'R3_Senioren'!$B$7:$G$159,5,FALSE))</f>
      </c>
      <c r="G134" s="83">
        <f>IF($B134="","",VLOOKUP($B134,'R3_Senioren'!$B$7:$G$159,6,FALSE))</f>
      </c>
      <c r="H134" s="84"/>
      <c r="J134">
        <f t="shared" si="1"/>
      </c>
    </row>
    <row r="135" spans="1:10" ht="12.75" hidden="1">
      <c r="A135" s="82">
        <v>27</v>
      </c>
      <c r="B135" s="83"/>
      <c r="C135" s="83">
        <f>IF($B135="","",VLOOKUP($B135,'R3_Senioren'!$B$7:$G$159,2,FALSE))</f>
      </c>
      <c r="D135" s="83">
        <f>IF($B135="","",VLOOKUP($B135,'R3_Senioren'!$B$7:$G$159,3,FALSE))</f>
      </c>
      <c r="E135" s="83">
        <f>IF($B135="","",VLOOKUP($B135,'R3_Senioren'!$B$7:$G$159,4,FALSE))</f>
      </c>
      <c r="F135" s="83">
        <f>IF($B135="","",VLOOKUP($B135,'R3_Senioren'!$B$7:$G$159,5,FALSE))</f>
      </c>
      <c r="G135" s="83">
        <f>IF($B135="","",VLOOKUP($B135,'R3_Senioren'!$B$7:$G$159,6,FALSE))</f>
      </c>
      <c r="H135" s="84"/>
      <c r="J135">
        <f t="shared" si="1"/>
      </c>
    </row>
    <row r="136" spans="1:10" ht="12.75" hidden="1">
      <c r="A136" s="82">
        <v>28</v>
      </c>
      <c r="B136" s="83"/>
      <c r="C136" s="83">
        <f>IF($B136="","",VLOOKUP($B136,'R3_Senioren'!$B$7:$G$159,2,FALSE))</f>
      </c>
      <c r="D136" s="83">
        <f>IF($B136="","",VLOOKUP($B136,'R3_Senioren'!$B$7:$G$159,3,FALSE))</f>
      </c>
      <c r="E136" s="83">
        <f>IF($B136="","",VLOOKUP($B136,'R3_Senioren'!$B$7:$G$159,4,FALSE))</f>
      </c>
      <c r="F136" s="83">
        <f>IF($B136="","",VLOOKUP($B136,'R3_Senioren'!$B$7:$G$159,5,FALSE))</f>
      </c>
      <c r="G136" s="83">
        <f>IF($B136="","",VLOOKUP($B136,'R3_Senioren'!$B$7:$G$159,6,FALSE))</f>
      </c>
      <c r="H136" s="84"/>
      <c r="J136">
        <f aca="true" t="shared" si="2" ref="J136:J199">IF(COUNTIF($B$7:$B$200,B136)&gt;1,"Doppelt!","")</f>
      </c>
    </row>
    <row r="137" spans="1:10" ht="12.75" hidden="1">
      <c r="A137" s="82">
        <v>29</v>
      </c>
      <c r="B137" s="83"/>
      <c r="C137" s="83">
        <f>IF($B137="","",VLOOKUP($B137,'R3_Senioren'!$B$7:$G$159,2,FALSE))</f>
      </c>
      <c r="D137" s="83">
        <f>IF($B137="","",VLOOKUP($B137,'R3_Senioren'!$B$7:$G$159,3,FALSE))</f>
      </c>
      <c r="E137" s="83">
        <f>IF($B137="","",VLOOKUP($B137,'R3_Senioren'!$B$7:$G$159,4,FALSE))</f>
      </c>
      <c r="F137" s="83">
        <f>IF($B137="","",VLOOKUP($B137,'R3_Senioren'!$B$7:$G$159,5,FALSE))</f>
      </c>
      <c r="G137" s="83">
        <f>IF($B137="","",VLOOKUP($B137,'R3_Senioren'!$B$7:$G$159,6,FALSE))</f>
      </c>
      <c r="H137" s="84"/>
      <c r="J137">
        <f t="shared" si="2"/>
      </c>
    </row>
    <row r="138" spans="1:10" ht="12.75" hidden="1">
      <c r="A138" s="82">
        <v>30</v>
      </c>
      <c r="B138" s="83"/>
      <c r="C138" s="83">
        <f>IF($B138="","",VLOOKUP($B138,'R3_Senioren'!$B$7:$G$159,2,FALSE))</f>
      </c>
      <c r="D138" s="83">
        <f>IF($B138="","",VLOOKUP($B138,'R3_Senioren'!$B$7:$G$159,3,FALSE))</f>
      </c>
      <c r="E138" s="83">
        <f>IF($B138="","",VLOOKUP($B138,'R3_Senioren'!$B$7:$G$159,4,FALSE))</f>
      </c>
      <c r="F138" s="83">
        <f>IF($B138="","",VLOOKUP($B138,'R3_Senioren'!$B$7:$G$159,5,FALSE))</f>
      </c>
      <c r="G138" s="83">
        <f>IF($B138="","",VLOOKUP($B138,'R3_Senioren'!$B$7:$G$159,6,FALSE))</f>
      </c>
      <c r="H138" s="84"/>
      <c r="J138">
        <f t="shared" si="2"/>
      </c>
    </row>
    <row r="139" spans="1:10" ht="12.75" hidden="1">
      <c r="A139" s="82">
        <v>31</v>
      </c>
      <c r="B139" s="83"/>
      <c r="C139" s="83">
        <f>IF($B139="","",VLOOKUP($B139,'R3_Senioren'!$B$7:$G$159,2,FALSE))</f>
      </c>
      <c r="D139" s="83">
        <f>IF($B139="","",VLOOKUP($B139,'R3_Senioren'!$B$7:$G$159,3,FALSE))</f>
      </c>
      <c r="E139" s="83">
        <f>IF($B139="","",VLOOKUP($B139,'R3_Senioren'!$B$7:$G$159,4,FALSE))</f>
      </c>
      <c r="F139" s="83">
        <f>IF($B139="","",VLOOKUP($B139,'R3_Senioren'!$B$7:$G$159,5,FALSE))</f>
      </c>
      <c r="G139" s="83">
        <f>IF($B139="","",VLOOKUP($B139,'R3_Senioren'!$B$7:$G$159,6,FALSE))</f>
      </c>
      <c r="H139" s="84"/>
      <c r="J139">
        <f t="shared" si="2"/>
      </c>
    </row>
    <row r="140" spans="1:10" ht="12.75" hidden="1">
      <c r="A140" s="82">
        <v>32</v>
      </c>
      <c r="B140" s="83"/>
      <c r="C140" s="83">
        <f>IF($B140="","",VLOOKUP($B140,'R3_Senioren'!$B$7:$G$159,2,FALSE))</f>
      </c>
      <c r="D140" s="83">
        <f>IF($B140="","",VLOOKUP($B140,'R3_Senioren'!$B$7:$G$159,3,FALSE))</f>
      </c>
      <c r="E140" s="83">
        <f>IF($B140="","",VLOOKUP($B140,'R3_Senioren'!$B$7:$G$159,4,FALSE))</f>
      </c>
      <c r="F140" s="83">
        <f>IF($B140="","",VLOOKUP($B140,'R3_Senioren'!$B$7:$G$159,5,FALSE))</f>
      </c>
      <c r="G140" s="83">
        <f>IF($B140="","",VLOOKUP($B140,'R3_Senioren'!$B$7:$G$159,6,FALSE))</f>
      </c>
      <c r="H140" s="84"/>
      <c r="J140">
        <f t="shared" si="2"/>
      </c>
    </row>
    <row r="141" spans="1:10" ht="12.75" hidden="1">
      <c r="A141" s="82">
        <v>33</v>
      </c>
      <c r="B141" s="83"/>
      <c r="C141" s="83">
        <f>IF($B141="","",VLOOKUP($B141,'R3_Senioren'!$B$7:$G$159,2,FALSE))</f>
      </c>
      <c r="D141" s="83">
        <f>IF($B141="","",VLOOKUP($B141,'R3_Senioren'!$B$7:$G$159,3,FALSE))</f>
      </c>
      <c r="E141" s="83">
        <f>IF($B141="","",VLOOKUP($B141,'R3_Senioren'!$B$7:$G$159,4,FALSE))</f>
      </c>
      <c r="F141" s="83">
        <f>IF($B141="","",VLOOKUP($B141,'R3_Senioren'!$B$7:$G$159,5,FALSE))</f>
      </c>
      <c r="G141" s="83">
        <f>IF($B141="","",VLOOKUP($B141,'R3_Senioren'!$B$7:$G$159,6,FALSE))</f>
      </c>
      <c r="H141" s="84"/>
      <c r="J141">
        <f t="shared" si="2"/>
      </c>
    </row>
    <row r="142" spans="1:10" ht="12.75" hidden="1">
      <c r="A142" s="82">
        <v>34</v>
      </c>
      <c r="B142" s="83"/>
      <c r="C142" s="83">
        <f>IF($B142="","",VLOOKUP($B142,'R3_Senioren'!$B$7:$G$159,2,FALSE))</f>
      </c>
      <c r="D142" s="83">
        <f>IF($B142="","",VLOOKUP($B142,'R3_Senioren'!$B$7:$G$159,3,FALSE))</f>
      </c>
      <c r="E142" s="83">
        <f>IF($B142="","",VLOOKUP($B142,'R3_Senioren'!$B$7:$G$159,4,FALSE))</f>
      </c>
      <c r="F142" s="83">
        <f>IF($B142="","",VLOOKUP($B142,'R3_Senioren'!$B$7:$G$159,5,FALSE))</f>
      </c>
      <c r="G142" s="83">
        <f>IF($B142="","",VLOOKUP($B142,'R3_Senioren'!$B$7:$G$159,6,FALSE))</f>
      </c>
      <c r="H142" s="84"/>
      <c r="J142">
        <f t="shared" si="2"/>
      </c>
    </row>
    <row r="143" spans="1:10" ht="12.75" hidden="1">
      <c r="A143" s="82">
        <v>35</v>
      </c>
      <c r="B143" s="83"/>
      <c r="C143" s="83">
        <f>IF($B143="","",VLOOKUP($B143,'R3_Senioren'!$B$7:$G$159,2,FALSE))</f>
      </c>
      <c r="D143" s="83">
        <f>IF($B143="","",VLOOKUP($B143,'R3_Senioren'!$B$7:$G$159,3,FALSE))</f>
      </c>
      <c r="E143" s="83">
        <f>IF($B143="","",VLOOKUP($B143,'R3_Senioren'!$B$7:$G$159,4,FALSE))</f>
      </c>
      <c r="F143" s="83">
        <f>IF($B143="","",VLOOKUP($B143,'R3_Senioren'!$B$7:$G$159,5,FALSE))</f>
      </c>
      <c r="G143" s="83">
        <f>IF($B143="","",VLOOKUP($B143,'R3_Senioren'!$B$7:$G$159,6,FALSE))</f>
      </c>
      <c r="H143" s="84"/>
      <c r="J143">
        <f t="shared" si="2"/>
      </c>
    </row>
    <row r="144" spans="1:10" ht="12.75" hidden="1">
      <c r="A144" s="82">
        <v>36</v>
      </c>
      <c r="B144" s="83"/>
      <c r="C144" s="83">
        <f>IF($B144="","",VLOOKUP($B144,'R3_Senioren'!$B$7:$G$159,2,FALSE))</f>
      </c>
      <c r="D144" s="83">
        <f>IF($B144="","",VLOOKUP($B144,'R3_Senioren'!$B$7:$G$159,3,FALSE))</f>
      </c>
      <c r="E144" s="83">
        <f>IF($B144="","",VLOOKUP($B144,'R3_Senioren'!$B$7:$G$159,4,FALSE))</f>
      </c>
      <c r="F144" s="83">
        <f>IF($B144="","",VLOOKUP($B144,'R3_Senioren'!$B$7:$G$159,5,FALSE))</f>
      </c>
      <c r="G144" s="83">
        <f>IF($B144="","",VLOOKUP($B144,'R3_Senioren'!$B$7:$G$159,6,FALSE))</f>
      </c>
      <c r="H144" s="84"/>
      <c r="J144">
        <f t="shared" si="2"/>
      </c>
    </row>
    <row r="145" spans="1:10" ht="12.75" hidden="1">
      <c r="A145" s="82">
        <v>37</v>
      </c>
      <c r="B145" s="83"/>
      <c r="C145" s="83">
        <f>IF($B145="","",VLOOKUP($B145,'R3_Senioren'!$B$7:$G$159,2,FALSE))</f>
      </c>
      <c r="D145" s="83">
        <f>IF($B145="","",VLOOKUP($B145,'R3_Senioren'!$B$7:$G$159,3,FALSE))</f>
      </c>
      <c r="E145" s="83">
        <f>IF($B145="","",VLOOKUP($B145,'R3_Senioren'!$B$7:$G$159,4,FALSE))</f>
      </c>
      <c r="F145" s="83">
        <f>IF($B145="","",VLOOKUP($B145,'R3_Senioren'!$B$7:$G$159,5,FALSE))</f>
      </c>
      <c r="G145" s="83">
        <f>IF($B145="","",VLOOKUP($B145,'R3_Senioren'!$B$7:$G$159,6,FALSE))</f>
      </c>
      <c r="H145" s="84"/>
      <c r="J145">
        <f t="shared" si="2"/>
      </c>
    </row>
    <row r="146" spans="1:10" ht="12.75" hidden="1">
      <c r="A146" s="82">
        <v>38</v>
      </c>
      <c r="B146" s="83"/>
      <c r="C146" s="83">
        <f>IF($B146="","",VLOOKUP($B146,'R3_Senioren'!$B$7:$G$159,2,FALSE))</f>
      </c>
      <c r="D146" s="83">
        <f>IF($B146="","",VLOOKUP($B146,'R3_Senioren'!$B$7:$G$159,3,FALSE))</f>
      </c>
      <c r="E146" s="83">
        <f>IF($B146="","",VLOOKUP($B146,'R3_Senioren'!$B$7:$G$159,4,FALSE))</f>
      </c>
      <c r="F146" s="83">
        <f>IF($B146="","",VLOOKUP($B146,'R3_Senioren'!$B$7:$G$159,5,FALSE))</f>
      </c>
      <c r="G146" s="83">
        <f>IF($B146="","",VLOOKUP($B146,'R3_Senioren'!$B$7:$G$159,6,FALSE))</f>
      </c>
      <c r="H146" s="84"/>
      <c r="J146">
        <f t="shared" si="2"/>
      </c>
    </row>
    <row r="147" spans="1:10" ht="12.75" hidden="1">
      <c r="A147" s="82">
        <v>39</v>
      </c>
      <c r="B147" s="83"/>
      <c r="C147" s="83">
        <f>IF($B147="","",VLOOKUP($B147,'R3_Senioren'!$B$7:$G$159,2,FALSE))</f>
      </c>
      <c r="D147" s="83">
        <f>IF($B147="","",VLOOKUP($B147,'R3_Senioren'!$B$7:$G$159,3,FALSE))</f>
      </c>
      <c r="E147" s="83">
        <f>IF($B147="","",VLOOKUP($B147,'R3_Senioren'!$B$7:$G$159,4,FALSE))</f>
      </c>
      <c r="F147" s="83">
        <f>IF($B147="","",VLOOKUP($B147,'R3_Senioren'!$B$7:$G$159,5,FALSE))</f>
      </c>
      <c r="G147" s="83">
        <f>IF($B147="","",VLOOKUP($B147,'R3_Senioren'!$B$7:$G$159,6,FALSE))</f>
      </c>
      <c r="H147" s="84"/>
      <c r="J147">
        <f t="shared" si="2"/>
      </c>
    </row>
    <row r="148" spans="1:10" ht="12.75" hidden="1">
      <c r="A148" s="82">
        <v>40</v>
      </c>
      <c r="B148" s="83"/>
      <c r="C148" s="83">
        <f>IF($B148="","",VLOOKUP($B148,'R3_Senioren'!$B$7:$G$159,2,FALSE))</f>
      </c>
      <c r="D148" s="83">
        <f>IF($B148="","",VLOOKUP($B148,'R3_Senioren'!$B$7:$G$159,3,FALSE))</f>
      </c>
      <c r="E148" s="83">
        <f>IF($B148="","",VLOOKUP($B148,'R3_Senioren'!$B$7:$G$159,4,FALSE))</f>
      </c>
      <c r="F148" s="83">
        <f>IF($B148="","",VLOOKUP($B148,'R3_Senioren'!$B$7:$G$159,5,FALSE))</f>
      </c>
      <c r="G148" s="83">
        <f>IF($B148="","",VLOOKUP($B148,'R3_Senioren'!$B$7:$G$159,6,FALSE))</f>
      </c>
      <c r="H148" s="84"/>
      <c r="J148">
        <f t="shared" si="2"/>
      </c>
    </row>
    <row r="149" spans="1:10" ht="12.75" hidden="1">
      <c r="A149" s="82">
        <v>41</v>
      </c>
      <c r="B149" s="83"/>
      <c r="C149" s="83">
        <f>IF($B149="","",VLOOKUP($B149,'R3_Senioren'!$B$7:$G$159,2,FALSE))</f>
      </c>
      <c r="D149" s="83">
        <f>IF($B149="","",VLOOKUP($B149,'R3_Senioren'!$B$7:$G$159,3,FALSE))</f>
      </c>
      <c r="E149" s="83">
        <f>IF($B149="","",VLOOKUP($B149,'R3_Senioren'!$B$7:$G$159,4,FALSE))</f>
      </c>
      <c r="F149" s="83">
        <f>IF($B149="","",VLOOKUP($B149,'R3_Senioren'!$B$7:$G$159,5,FALSE))</f>
      </c>
      <c r="G149" s="83">
        <f>IF($B149="","",VLOOKUP($B149,'R3_Senioren'!$B$7:$G$159,6,FALSE))</f>
      </c>
      <c r="H149" s="84"/>
      <c r="J149">
        <f t="shared" si="2"/>
      </c>
    </row>
    <row r="150" spans="1:10" ht="12.75" hidden="1">
      <c r="A150" s="82">
        <v>42</v>
      </c>
      <c r="B150" s="83"/>
      <c r="C150" s="83">
        <f>IF($B150="","",VLOOKUP($B150,'R3_Senioren'!$B$7:$G$159,2,FALSE))</f>
      </c>
      <c r="D150" s="83">
        <f>IF($B150="","",VLOOKUP($B150,'R3_Senioren'!$B$7:$G$159,3,FALSE))</f>
      </c>
      <c r="E150" s="83">
        <f>IF($B150="","",VLOOKUP($B150,'R3_Senioren'!$B$7:$G$159,4,FALSE))</f>
      </c>
      <c r="F150" s="83">
        <f>IF($B150="","",VLOOKUP($B150,'R3_Senioren'!$B$7:$G$159,5,FALSE))</f>
      </c>
      <c r="G150" s="83">
        <f>IF($B150="","",VLOOKUP($B150,'R3_Senioren'!$B$7:$G$159,6,FALSE))</f>
      </c>
      <c r="H150" s="84"/>
      <c r="J150">
        <f t="shared" si="2"/>
      </c>
    </row>
    <row r="151" spans="1:10" ht="12.75" hidden="1">
      <c r="A151" s="82">
        <v>43</v>
      </c>
      <c r="B151" s="83"/>
      <c r="C151" s="83">
        <f>IF($B151="","",VLOOKUP($B151,'R3_Senioren'!$B$7:$G$159,2,FALSE))</f>
      </c>
      <c r="D151" s="83">
        <f>IF($B151="","",VLOOKUP($B151,'R3_Senioren'!$B$7:$G$159,3,FALSE))</f>
      </c>
      <c r="E151" s="83">
        <f>IF($B151="","",VLOOKUP($B151,'R3_Senioren'!$B$7:$G$159,4,FALSE))</f>
      </c>
      <c r="F151" s="83">
        <f>IF($B151="","",VLOOKUP($B151,'R3_Senioren'!$B$7:$G$159,5,FALSE))</f>
      </c>
      <c r="G151" s="83">
        <f>IF($B151="","",VLOOKUP($B151,'R3_Senioren'!$B$7:$G$159,6,FALSE))</f>
      </c>
      <c r="H151" s="84"/>
      <c r="J151">
        <f t="shared" si="2"/>
      </c>
    </row>
    <row r="152" spans="1:10" ht="12.75" hidden="1">
      <c r="A152" s="82">
        <v>44</v>
      </c>
      <c r="B152" s="83"/>
      <c r="C152" s="83">
        <f>IF($B152="","",VLOOKUP($B152,'R3_Senioren'!$B$7:$G$159,2,FALSE))</f>
      </c>
      <c r="D152" s="83">
        <f>IF($B152="","",VLOOKUP($B152,'R3_Senioren'!$B$7:$G$159,3,FALSE))</f>
      </c>
      <c r="E152" s="83">
        <f>IF($B152="","",VLOOKUP($B152,'R3_Senioren'!$B$7:$G$159,4,FALSE))</f>
      </c>
      <c r="F152" s="83">
        <f>IF($B152="","",VLOOKUP($B152,'R3_Senioren'!$B$7:$G$159,5,FALSE))</f>
      </c>
      <c r="G152" s="83">
        <f>IF($B152="","",VLOOKUP($B152,'R3_Senioren'!$B$7:$G$159,6,FALSE))</f>
      </c>
      <c r="H152" s="84"/>
      <c r="J152">
        <f t="shared" si="2"/>
      </c>
    </row>
    <row r="153" spans="1:10" ht="12.75" hidden="1">
      <c r="A153" s="82">
        <v>45</v>
      </c>
      <c r="B153" s="83"/>
      <c r="C153" s="83">
        <f>IF($B153="","",VLOOKUP($B153,'R3_Senioren'!$B$7:$G$159,2,FALSE))</f>
      </c>
      <c r="D153" s="83">
        <f>IF($B153="","",VLOOKUP($B153,'R3_Senioren'!$B$7:$G$159,3,FALSE))</f>
      </c>
      <c r="E153" s="83">
        <f>IF($B153="","",VLOOKUP($B153,'R3_Senioren'!$B$7:$G$159,4,FALSE))</f>
      </c>
      <c r="F153" s="83">
        <f>IF($B153="","",VLOOKUP($B153,'R3_Senioren'!$B$7:$G$159,5,FALSE))</f>
      </c>
      <c r="G153" s="83">
        <f>IF($B153="","",VLOOKUP($B153,'R3_Senioren'!$B$7:$G$159,6,FALSE))</f>
      </c>
      <c r="H153" s="84"/>
      <c r="J153">
        <f t="shared" si="2"/>
      </c>
    </row>
    <row r="154" spans="1:10" ht="12.75" hidden="1">
      <c r="A154" s="82">
        <v>46</v>
      </c>
      <c r="B154" s="83"/>
      <c r="C154" s="83">
        <f>IF($B154="","",VLOOKUP($B154,'R3_Senioren'!$B$7:$G$159,2,FALSE))</f>
      </c>
      <c r="D154" s="83">
        <f>IF($B154="","",VLOOKUP($B154,'R3_Senioren'!$B$7:$G$159,3,FALSE))</f>
      </c>
      <c r="E154" s="83">
        <f>IF($B154="","",VLOOKUP($B154,'R3_Senioren'!$B$7:$G$159,4,FALSE))</f>
      </c>
      <c r="F154" s="83">
        <f>IF($B154="","",VLOOKUP($B154,'R3_Senioren'!$B$7:$G$159,5,FALSE))</f>
      </c>
      <c r="G154" s="83">
        <f>IF($B154="","",VLOOKUP($B154,'R3_Senioren'!$B$7:$G$159,6,FALSE))</f>
      </c>
      <c r="H154" s="84"/>
      <c r="J154">
        <f t="shared" si="2"/>
      </c>
    </row>
    <row r="155" spans="1:10" ht="12.75" hidden="1">
      <c r="A155" s="82">
        <v>47</v>
      </c>
      <c r="B155" s="83"/>
      <c r="C155" s="83">
        <f>IF($B155="","",VLOOKUP($B155,'R3_Senioren'!$B$7:$G$159,2,FALSE))</f>
      </c>
      <c r="D155" s="83">
        <f>IF($B155="","",VLOOKUP($B155,'R3_Senioren'!$B$7:$G$159,3,FALSE))</f>
      </c>
      <c r="E155" s="83">
        <f>IF($B155="","",VLOOKUP($B155,'R3_Senioren'!$B$7:$G$159,4,FALSE))</f>
      </c>
      <c r="F155" s="83">
        <f>IF($B155="","",VLOOKUP($B155,'R3_Senioren'!$B$7:$G$159,5,FALSE))</f>
      </c>
      <c r="G155" s="83">
        <f>IF($B155="","",VLOOKUP($B155,'R3_Senioren'!$B$7:$G$159,6,FALSE))</f>
      </c>
      <c r="H155" s="84"/>
      <c r="J155">
        <f t="shared" si="2"/>
      </c>
    </row>
    <row r="156" spans="1:10" ht="12.75" hidden="1">
      <c r="A156" s="82">
        <v>48</v>
      </c>
      <c r="B156" s="83"/>
      <c r="C156" s="83">
        <f>IF($B156="","",VLOOKUP($B156,'R3_Senioren'!$B$7:$G$159,2,FALSE))</f>
      </c>
      <c r="D156" s="83">
        <f>IF($B156="","",VLOOKUP($B156,'R3_Senioren'!$B$7:$G$159,3,FALSE))</f>
      </c>
      <c r="E156" s="83">
        <f>IF($B156="","",VLOOKUP($B156,'R3_Senioren'!$B$7:$G$159,4,FALSE))</f>
      </c>
      <c r="F156" s="83">
        <f>IF($B156="","",VLOOKUP($B156,'R3_Senioren'!$B$7:$G$159,5,FALSE))</f>
      </c>
      <c r="G156" s="83">
        <f>IF($B156="","",VLOOKUP($B156,'R3_Senioren'!$B$7:$G$159,6,FALSE))</f>
      </c>
      <c r="H156" s="84"/>
      <c r="J156">
        <f t="shared" si="2"/>
      </c>
    </row>
    <row r="157" spans="1:10" ht="12.75" hidden="1">
      <c r="A157" s="82">
        <v>49</v>
      </c>
      <c r="B157" s="83"/>
      <c r="C157" s="83">
        <f>IF($B157="","",VLOOKUP($B157,'R3_Senioren'!$B$7:$G$159,2,FALSE))</f>
      </c>
      <c r="D157" s="83">
        <f>IF($B157="","",VLOOKUP($B157,'R3_Senioren'!$B$7:$G$159,3,FALSE))</f>
      </c>
      <c r="E157" s="83">
        <f>IF($B157="","",VLOOKUP($B157,'R3_Senioren'!$B$7:$G$159,4,FALSE))</f>
      </c>
      <c r="F157" s="83">
        <f>IF($B157="","",VLOOKUP($B157,'R3_Senioren'!$B$7:$G$159,5,FALSE))</f>
      </c>
      <c r="G157" s="83">
        <f>IF($B157="","",VLOOKUP($B157,'R3_Senioren'!$B$7:$G$159,6,FALSE))</f>
      </c>
      <c r="H157" s="84"/>
      <c r="J157">
        <f t="shared" si="2"/>
      </c>
    </row>
    <row r="158" spans="1:10" ht="12.75" hidden="1">
      <c r="A158" s="82">
        <v>50</v>
      </c>
      <c r="B158" s="83"/>
      <c r="C158" s="83">
        <f>IF($B158="","",VLOOKUP($B158,'R3_Senioren'!$B$7:$G$159,2,FALSE))</f>
      </c>
      <c r="D158" s="83">
        <f>IF($B158="","",VLOOKUP($B158,'R3_Senioren'!$B$7:$G$159,3,FALSE))</f>
      </c>
      <c r="E158" s="83">
        <f>IF($B158="","",VLOOKUP($B158,'R3_Senioren'!$B$7:$G$159,4,FALSE))</f>
      </c>
      <c r="F158" s="83">
        <f>IF($B158="","",VLOOKUP($B158,'R3_Senioren'!$B$7:$G$159,5,FALSE))</f>
      </c>
      <c r="G158" s="83">
        <f>IF($B158="","",VLOOKUP($B158,'R3_Senioren'!$B$7:$G$159,6,FALSE))</f>
      </c>
      <c r="H158" s="84"/>
      <c r="J158">
        <f t="shared" si="2"/>
      </c>
    </row>
    <row r="159" spans="1:10" ht="12.75" hidden="1">
      <c r="A159" s="82">
        <v>51</v>
      </c>
      <c r="B159" s="83"/>
      <c r="C159" s="83">
        <f>IF($B159="","",VLOOKUP($B159,'R3_Senioren'!$B$7:$G$159,2,FALSE))</f>
      </c>
      <c r="D159" s="83">
        <f>IF($B159="","",VLOOKUP($B159,'R3_Senioren'!$B$7:$G$159,3,FALSE))</f>
      </c>
      <c r="E159" s="83">
        <f>IF($B159="","",VLOOKUP($B159,'R3_Senioren'!$B$7:$G$159,4,FALSE))</f>
      </c>
      <c r="F159" s="83">
        <f>IF($B159="","",VLOOKUP($B159,'R3_Senioren'!$B$7:$G$159,5,FALSE))</f>
      </c>
      <c r="G159" s="83">
        <f>IF($B159="","",VLOOKUP($B159,'R3_Senioren'!$B$7:$G$159,6,FALSE))</f>
      </c>
      <c r="H159" s="84"/>
      <c r="J159">
        <f t="shared" si="2"/>
      </c>
    </row>
    <row r="160" spans="1:10" ht="12.75" hidden="1">
      <c r="A160" s="82">
        <v>52</v>
      </c>
      <c r="B160" s="83"/>
      <c r="C160" s="83">
        <f>IF($B160="","",VLOOKUP($B160,'R3_Senioren'!$B$7:$G$159,2,FALSE))</f>
      </c>
      <c r="D160" s="83">
        <f>IF($B160="","",VLOOKUP($B160,'R3_Senioren'!$B$7:$G$159,3,FALSE))</f>
      </c>
      <c r="E160" s="83">
        <f>IF($B160="","",VLOOKUP($B160,'R3_Senioren'!$B$7:$G$159,4,FALSE))</f>
      </c>
      <c r="F160" s="83">
        <f>IF($B160="","",VLOOKUP($B160,'R3_Senioren'!$B$7:$G$159,5,FALSE))</f>
      </c>
      <c r="G160" s="83">
        <f>IF($B160="","",VLOOKUP($B160,'R3_Senioren'!$B$7:$G$159,6,FALSE))</f>
      </c>
      <c r="H160" s="84"/>
      <c r="J160">
        <f t="shared" si="2"/>
      </c>
    </row>
    <row r="161" spans="1:10" ht="12.75" hidden="1">
      <c r="A161" s="82">
        <v>53</v>
      </c>
      <c r="B161" s="83"/>
      <c r="C161" s="83">
        <f>IF($B161="","",VLOOKUP($B161,'R3_Senioren'!$B$7:$G$159,2,FALSE))</f>
      </c>
      <c r="D161" s="83">
        <f>IF($B161="","",VLOOKUP($B161,'R3_Senioren'!$B$7:$G$159,3,FALSE))</f>
      </c>
      <c r="E161" s="83">
        <f>IF($B161="","",VLOOKUP($B161,'R3_Senioren'!$B$7:$G$159,4,FALSE))</f>
      </c>
      <c r="F161" s="83">
        <f>IF($B161="","",VLOOKUP($B161,'R3_Senioren'!$B$7:$G$159,5,FALSE))</f>
      </c>
      <c r="G161" s="83">
        <f>IF($B161="","",VLOOKUP($B161,'R3_Senioren'!$B$7:$G$159,6,FALSE))</f>
      </c>
      <c r="H161" s="84"/>
      <c r="J161">
        <f t="shared" si="2"/>
      </c>
    </row>
    <row r="162" spans="1:10" ht="12.75" hidden="1">
      <c r="A162" s="82">
        <v>54</v>
      </c>
      <c r="B162" s="83"/>
      <c r="C162" s="83">
        <f>IF($B162="","",VLOOKUP($B162,'R3_Senioren'!$B$7:$G$159,2,FALSE))</f>
      </c>
      <c r="D162" s="83">
        <f>IF($B162="","",VLOOKUP($B162,'R3_Senioren'!$B$7:$G$159,3,FALSE))</f>
      </c>
      <c r="E162" s="83">
        <f>IF($B162="","",VLOOKUP($B162,'R3_Senioren'!$B$7:$G$159,4,FALSE))</f>
      </c>
      <c r="F162" s="83">
        <f>IF($B162="","",VLOOKUP($B162,'R3_Senioren'!$B$7:$G$159,5,FALSE))</f>
      </c>
      <c r="G162" s="83">
        <f>IF($B162="","",VLOOKUP($B162,'R3_Senioren'!$B$7:$G$159,6,FALSE))</f>
      </c>
      <c r="H162" s="84"/>
      <c r="J162">
        <f t="shared" si="2"/>
      </c>
    </row>
    <row r="163" spans="1:10" ht="12.75" hidden="1">
      <c r="A163" s="82">
        <v>55</v>
      </c>
      <c r="B163" s="83"/>
      <c r="C163" s="83">
        <f>IF($B163="","",VLOOKUP($B163,'R3_Senioren'!$B$7:$G$159,2,FALSE))</f>
      </c>
      <c r="D163" s="83">
        <f>IF($B163="","",VLOOKUP($B163,'R3_Senioren'!$B$7:$G$159,3,FALSE))</f>
      </c>
      <c r="E163" s="83">
        <f>IF($B163="","",VLOOKUP($B163,'R3_Senioren'!$B$7:$G$159,4,FALSE))</f>
      </c>
      <c r="F163" s="83">
        <f>IF($B163="","",VLOOKUP($B163,'R3_Senioren'!$B$7:$G$159,5,FALSE))</f>
      </c>
      <c r="G163" s="83">
        <f>IF($B163="","",VLOOKUP($B163,'R3_Senioren'!$B$7:$G$159,6,FALSE))</f>
      </c>
      <c r="H163" s="84"/>
      <c r="J163">
        <f t="shared" si="2"/>
      </c>
    </row>
    <row r="164" spans="1:10" ht="12.75" hidden="1">
      <c r="A164" s="82">
        <v>56</v>
      </c>
      <c r="B164" s="83"/>
      <c r="C164" s="83">
        <f>IF($B164="","",VLOOKUP($B164,'R3_Senioren'!$B$7:$G$159,2,FALSE))</f>
      </c>
      <c r="D164" s="83">
        <f>IF($B164="","",VLOOKUP($B164,'R3_Senioren'!$B$7:$G$159,3,FALSE))</f>
      </c>
      <c r="E164" s="83">
        <f>IF($B164="","",VLOOKUP($B164,'R3_Senioren'!$B$7:$G$159,4,FALSE))</f>
      </c>
      <c r="F164" s="83">
        <f>IF($B164="","",VLOOKUP($B164,'R3_Senioren'!$B$7:$G$159,5,FALSE))</f>
      </c>
      <c r="G164" s="83">
        <f>IF($B164="","",VLOOKUP($B164,'R3_Senioren'!$B$7:$G$159,6,FALSE))</f>
      </c>
      <c r="H164" s="84"/>
      <c r="J164">
        <f t="shared" si="2"/>
      </c>
    </row>
    <row r="165" spans="1:10" ht="12.75" hidden="1">
      <c r="A165" s="82">
        <v>57</v>
      </c>
      <c r="B165" s="83"/>
      <c r="C165" s="83">
        <f>IF($B165="","",VLOOKUP($B165,'R3_Senioren'!$B$7:$G$159,2,FALSE))</f>
      </c>
      <c r="D165" s="83">
        <f>IF($B165="","",VLOOKUP($B165,'R3_Senioren'!$B$7:$G$159,3,FALSE))</f>
      </c>
      <c r="E165" s="83">
        <f>IF($B165="","",VLOOKUP($B165,'R3_Senioren'!$B$7:$G$159,4,FALSE))</f>
      </c>
      <c r="F165" s="83">
        <f>IF($B165="","",VLOOKUP($B165,'R3_Senioren'!$B$7:$G$159,5,FALSE))</f>
      </c>
      <c r="G165" s="83">
        <f>IF($B165="","",VLOOKUP($B165,'R3_Senioren'!$B$7:$G$159,6,FALSE))</f>
      </c>
      <c r="H165" s="84"/>
      <c r="J165">
        <f t="shared" si="2"/>
      </c>
    </row>
    <row r="166" spans="1:10" ht="12.75" hidden="1">
      <c r="A166" s="82">
        <v>58</v>
      </c>
      <c r="B166" s="83"/>
      <c r="C166" s="83">
        <f>IF($B166="","",VLOOKUP($B166,'R3_Senioren'!$B$7:$G$159,2,FALSE))</f>
      </c>
      <c r="D166" s="83">
        <f>IF($B166="","",VLOOKUP($B166,'R3_Senioren'!$B$7:$G$159,3,FALSE))</f>
      </c>
      <c r="E166" s="83">
        <f>IF($B166="","",VLOOKUP($B166,'R3_Senioren'!$B$7:$G$159,4,FALSE))</f>
      </c>
      <c r="F166" s="83">
        <f>IF($B166="","",VLOOKUP($B166,'R3_Senioren'!$B$7:$G$159,5,FALSE))</f>
      </c>
      <c r="G166" s="83">
        <f>IF($B166="","",VLOOKUP($B166,'R3_Senioren'!$B$7:$G$159,6,FALSE))</f>
      </c>
      <c r="H166" s="84"/>
      <c r="J166">
        <f t="shared" si="2"/>
      </c>
    </row>
    <row r="167" spans="1:10" ht="12.75" hidden="1">
      <c r="A167" s="82">
        <v>59</v>
      </c>
      <c r="B167" s="83"/>
      <c r="C167" s="83">
        <f>IF($B167="","",VLOOKUP($B167,'R3_Senioren'!$B$7:$G$159,2,FALSE))</f>
      </c>
      <c r="D167" s="83">
        <f>IF($B167="","",VLOOKUP($B167,'R3_Senioren'!$B$7:$G$159,3,FALSE))</f>
      </c>
      <c r="E167" s="83">
        <f>IF($B167="","",VLOOKUP($B167,'R3_Senioren'!$B$7:$G$159,4,FALSE))</f>
      </c>
      <c r="F167" s="83">
        <f>IF($B167="","",VLOOKUP($B167,'R3_Senioren'!$B$7:$G$159,5,FALSE))</f>
      </c>
      <c r="G167" s="83">
        <f>IF($B167="","",VLOOKUP($B167,'R3_Senioren'!$B$7:$G$159,6,FALSE))</f>
      </c>
      <c r="H167" s="84"/>
      <c r="J167">
        <f t="shared" si="2"/>
      </c>
    </row>
    <row r="168" spans="1:10" ht="12.75" hidden="1">
      <c r="A168" s="82">
        <v>60</v>
      </c>
      <c r="B168" s="83"/>
      <c r="C168" s="83">
        <f>IF($B168="","",VLOOKUP($B168,'R3_Senioren'!$B$7:$G$159,2,FALSE))</f>
      </c>
      <c r="D168" s="83">
        <f>IF($B168="","",VLOOKUP($B168,'R3_Senioren'!$B$7:$G$159,3,FALSE))</f>
      </c>
      <c r="E168" s="83">
        <f>IF($B168="","",VLOOKUP($B168,'R3_Senioren'!$B$7:$G$159,4,FALSE))</f>
      </c>
      <c r="F168" s="83">
        <f>IF($B168="","",VLOOKUP($B168,'R3_Senioren'!$B$7:$G$159,5,FALSE))</f>
      </c>
      <c r="G168" s="83">
        <f>IF($B168="","",VLOOKUP($B168,'R3_Senioren'!$B$7:$G$159,6,FALSE))</f>
      </c>
      <c r="H168" s="84"/>
      <c r="J168">
        <f t="shared" si="2"/>
      </c>
    </row>
    <row r="169" spans="1:10" ht="12.75" hidden="1">
      <c r="A169" s="82">
        <v>61</v>
      </c>
      <c r="B169" s="83"/>
      <c r="C169" s="83">
        <f>IF($B169="","",VLOOKUP($B169,'R3_Senioren'!$B$7:$G$159,2,FALSE))</f>
      </c>
      <c r="D169" s="83">
        <f>IF($B169="","",VLOOKUP($B169,'R3_Senioren'!$B$7:$G$159,3,FALSE))</f>
      </c>
      <c r="E169" s="83">
        <f>IF($B169="","",VLOOKUP($B169,'R3_Senioren'!$B$7:$G$159,4,FALSE))</f>
      </c>
      <c r="F169" s="83">
        <f>IF($B169="","",VLOOKUP($B169,'R3_Senioren'!$B$7:$G$159,5,FALSE))</f>
      </c>
      <c r="G169" s="83">
        <f>IF($B169="","",VLOOKUP($B169,'R3_Senioren'!$B$7:$G$159,6,FALSE))</f>
      </c>
      <c r="H169" s="84"/>
      <c r="J169">
        <f t="shared" si="2"/>
      </c>
    </row>
    <row r="170" spans="1:10" ht="12.75" hidden="1">
      <c r="A170" s="82">
        <v>62</v>
      </c>
      <c r="B170" s="83"/>
      <c r="C170" s="83">
        <f>IF($B170="","",VLOOKUP($B170,'R3_Senioren'!$B$7:$G$159,2,FALSE))</f>
      </c>
      <c r="D170" s="83">
        <f>IF($B170="","",VLOOKUP($B170,'R3_Senioren'!$B$7:$G$159,3,FALSE))</f>
      </c>
      <c r="E170" s="83">
        <f>IF($B170="","",VLOOKUP($B170,'R3_Senioren'!$B$7:$G$159,4,FALSE))</f>
      </c>
      <c r="F170" s="83">
        <f>IF($B170="","",VLOOKUP($B170,'R3_Senioren'!$B$7:$G$159,5,FALSE))</f>
      </c>
      <c r="G170" s="83">
        <f>IF($B170="","",VLOOKUP($B170,'R3_Senioren'!$B$7:$G$159,6,FALSE))</f>
      </c>
      <c r="H170" s="84"/>
      <c r="J170">
        <f t="shared" si="2"/>
      </c>
    </row>
    <row r="171" spans="1:10" ht="12.75" hidden="1">
      <c r="A171" s="82">
        <v>63</v>
      </c>
      <c r="B171" s="83"/>
      <c r="C171" s="83">
        <f>IF($B171="","",VLOOKUP($B171,'R3_Senioren'!$B$7:$G$159,2,FALSE))</f>
      </c>
      <c r="D171" s="83">
        <f>IF($B171="","",VLOOKUP($B171,'R3_Senioren'!$B$7:$G$159,3,FALSE))</f>
      </c>
      <c r="E171" s="83">
        <f>IF($B171="","",VLOOKUP($B171,'R3_Senioren'!$B$7:$G$159,4,FALSE))</f>
      </c>
      <c r="F171" s="83">
        <f>IF($B171="","",VLOOKUP($B171,'R3_Senioren'!$B$7:$G$159,5,FALSE))</f>
      </c>
      <c r="G171" s="83">
        <f>IF($B171="","",VLOOKUP($B171,'R3_Senioren'!$B$7:$G$159,6,FALSE))</f>
      </c>
      <c r="H171" s="84"/>
      <c r="J171">
        <f t="shared" si="2"/>
      </c>
    </row>
    <row r="172" spans="1:10" ht="12.75" hidden="1">
      <c r="A172" s="82">
        <v>64</v>
      </c>
      <c r="B172" s="83"/>
      <c r="C172" s="83">
        <f>IF($B172="","",VLOOKUP($B172,'R3_Senioren'!$B$7:$G$159,2,FALSE))</f>
      </c>
      <c r="D172" s="83">
        <f>IF($B172="","",VLOOKUP($B172,'R3_Senioren'!$B$7:$G$159,3,FALSE))</f>
      </c>
      <c r="E172" s="83">
        <f>IF($B172="","",VLOOKUP($B172,'R3_Senioren'!$B$7:$G$159,4,FALSE))</f>
      </c>
      <c r="F172" s="83">
        <f>IF($B172="","",VLOOKUP($B172,'R3_Senioren'!$B$7:$G$159,5,FALSE))</f>
      </c>
      <c r="G172" s="83">
        <f>IF($B172="","",VLOOKUP($B172,'R3_Senioren'!$B$7:$G$159,6,FALSE))</f>
      </c>
      <c r="H172" s="84"/>
      <c r="J172">
        <f t="shared" si="2"/>
      </c>
    </row>
    <row r="173" spans="1:10" ht="12.75" hidden="1">
      <c r="A173" s="82">
        <v>65</v>
      </c>
      <c r="B173" s="83"/>
      <c r="C173" s="83">
        <f>IF($B173="","",VLOOKUP($B173,'R3_Senioren'!$B$7:$G$159,2,FALSE))</f>
      </c>
      <c r="D173" s="83">
        <f>IF($B173="","",VLOOKUP($B173,'R3_Senioren'!$B$7:$G$159,3,FALSE))</f>
      </c>
      <c r="E173" s="83">
        <f>IF($B173="","",VLOOKUP($B173,'R3_Senioren'!$B$7:$G$159,4,FALSE))</f>
      </c>
      <c r="F173" s="83">
        <f>IF($B173="","",VLOOKUP($B173,'R3_Senioren'!$B$7:$G$159,5,FALSE))</f>
      </c>
      <c r="G173" s="83">
        <f>IF($B173="","",VLOOKUP($B173,'R3_Senioren'!$B$7:$G$159,6,FALSE))</f>
      </c>
      <c r="H173" s="84"/>
      <c r="J173">
        <f t="shared" si="2"/>
      </c>
    </row>
    <row r="174" spans="1:10" ht="12.75" hidden="1">
      <c r="A174" s="82">
        <v>66</v>
      </c>
      <c r="B174" s="83"/>
      <c r="C174" s="83">
        <f>IF($B174="","",VLOOKUP($B174,'R3_Senioren'!$B$7:$G$159,2,FALSE))</f>
      </c>
      <c r="D174" s="83">
        <f>IF($B174="","",VLOOKUP($B174,'R3_Senioren'!$B$7:$G$159,3,FALSE))</f>
      </c>
      <c r="E174" s="83">
        <f>IF($B174="","",VLOOKUP($B174,'R3_Senioren'!$B$7:$G$159,4,FALSE))</f>
      </c>
      <c r="F174" s="83">
        <f>IF($B174="","",VLOOKUP($B174,'R3_Senioren'!$B$7:$G$159,5,FALSE))</f>
      </c>
      <c r="G174" s="83">
        <f>IF($B174="","",VLOOKUP($B174,'R3_Senioren'!$B$7:$G$159,6,FALSE))</f>
      </c>
      <c r="H174" s="84"/>
      <c r="J174">
        <f t="shared" si="2"/>
      </c>
    </row>
    <row r="175" spans="1:10" ht="12.75" hidden="1">
      <c r="A175" s="82">
        <v>67</v>
      </c>
      <c r="B175" s="83"/>
      <c r="C175" s="83">
        <f>IF($B175="","",VLOOKUP($B175,'R3_Senioren'!$B$7:$G$159,2,FALSE))</f>
      </c>
      <c r="D175" s="83">
        <f>IF($B175="","",VLOOKUP($B175,'R3_Senioren'!$B$7:$G$159,3,FALSE))</f>
      </c>
      <c r="E175" s="83">
        <f>IF($B175="","",VLOOKUP($B175,'R3_Senioren'!$B$7:$G$159,4,FALSE))</f>
      </c>
      <c r="F175" s="83">
        <f>IF($B175="","",VLOOKUP($B175,'R3_Senioren'!$B$7:$G$159,5,FALSE))</f>
      </c>
      <c r="G175" s="83">
        <f>IF($B175="","",VLOOKUP($B175,'R3_Senioren'!$B$7:$G$159,6,FALSE))</f>
      </c>
      <c r="H175" s="84"/>
      <c r="J175">
        <f t="shared" si="2"/>
      </c>
    </row>
    <row r="176" spans="1:10" ht="12.75" hidden="1">
      <c r="A176" s="82">
        <v>68</v>
      </c>
      <c r="B176" s="83"/>
      <c r="C176" s="83">
        <f>IF($B176="","",VLOOKUP($B176,'R3_Senioren'!$B$7:$G$159,2,FALSE))</f>
      </c>
      <c r="D176" s="83">
        <f>IF($B176="","",VLOOKUP($B176,'R3_Senioren'!$B$7:$G$159,3,FALSE))</f>
      </c>
      <c r="E176" s="83">
        <f>IF($B176="","",VLOOKUP($B176,'R3_Senioren'!$B$7:$G$159,4,FALSE))</f>
      </c>
      <c r="F176" s="83">
        <f>IF($B176="","",VLOOKUP($B176,'R3_Senioren'!$B$7:$G$159,5,FALSE))</f>
      </c>
      <c r="G176" s="83">
        <f>IF($B176="","",VLOOKUP($B176,'R3_Senioren'!$B$7:$G$159,6,FALSE))</f>
      </c>
      <c r="H176" s="84"/>
      <c r="J176">
        <f t="shared" si="2"/>
      </c>
    </row>
    <row r="177" spans="1:10" ht="12.75" hidden="1">
      <c r="A177" s="82">
        <v>69</v>
      </c>
      <c r="B177" s="83"/>
      <c r="C177" s="83">
        <f>IF($B177="","",VLOOKUP($B177,'R3_Senioren'!$B$7:$G$159,2,FALSE))</f>
      </c>
      <c r="D177" s="83">
        <f>IF($B177="","",VLOOKUP($B177,'R3_Senioren'!$B$7:$G$159,3,FALSE))</f>
      </c>
      <c r="E177" s="83">
        <f>IF($B177="","",VLOOKUP($B177,'R3_Senioren'!$B$7:$G$159,4,FALSE))</f>
      </c>
      <c r="F177" s="83">
        <f>IF($B177="","",VLOOKUP($B177,'R3_Senioren'!$B$7:$G$159,5,FALSE))</f>
      </c>
      <c r="G177" s="83">
        <f>IF($B177="","",VLOOKUP($B177,'R3_Senioren'!$B$7:$G$159,6,FALSE))</f>
      </c>
      <c r="H177" s="84"/>
      <c r="J177">
        <f t="shared" si="2"/>
      </c>
    </row>
    <row r="178" spans="1:10" ht="12.75" hidden="1">
      <c r="A178" s="82">
        <v>70</v>
      </c>
      <c r="B178" s="83"/>
      <c r="C178" s="83">
        <f>IF($B178="","",VLOOKUP($B178,'R3_Senioren'!$B$7:$G$159,2,FALSE))</f>
      </c>
      <c r="D178" s="83">
        <f>IF($B178="","",VLOOKUP($B178,'R3_Senioren'!$B$7:$G$159,3,FALSE))</f>
      </c>
      <c r="E178" s="83">
        <f>IF($B178="","",VLOOKUP($B178,'R3_Senioren'!$B$7:$G$159,4,FALSE))</f>
      </c>
      <c r="F178" s="83">
        <f>IF($B178="","",VLOOKUP($B178,'R3_Senioren'!$B$7:$G$159,5,FALSE))</f>
      </c>
      <c r="G178" s="83">
        <f>IF($B178="","",VLOOKUP($B178,'R3_Senioren'!$B$7:$G$159,6,FALSE))</f>
      </c>
      <c r="H178" s="84"/>
      <c r="J178">
        <f t="shared" si="2"/>
      </c>
    </row>
    <row r="179" spans="1:10" ht="12.75" hidden="1">
      <c r="A179" s="82">
        <v>71</v>
      </c>
      <c r="B179" s="83"/>
      <c r="C179" s="83">
        <f>IF($B179="","",VLOOKUP($B179,'R3_Senioren'!$B$7:$G$159,2,FALSE))</f>
      </c>
      <c r="D179" s="83">
        <f>IF($B179="","",VLOOKUP($B179,'R3_Senioren'!$B$7:$G$159,3,FALSE))</f>
      </c>
      <c r="E179" s="83">
        <f>IF($B179="","",VLOOKUP($B179,'R3_Senioren'!$B$7:$G$159,4,FALSE))</f>
      </c>
      <c r="F179" s="83">
        <f>IF($B179="","",VLOOKUP($B179,'R3_Senioren'!$B$7:$G$159,5,FALSE))</f>
      </c>
      <c r="G179" s="83">
        <f>IF($B179="","",VLOOKUP($B179,'R3_Senioren'!$B$7:$G$159,6,FALSE))</f>
      </c>
      <c r="H179" s="84"/>
      <c r="J179">
        <f t="shared" si="2"/>
      </c>
    </row>
    <row r="180" spans="1:10" ht="12.75" hidden="1">
      <c r="A180" s="82">
        <v>72</v>
      </c>
      <c r="B180" s="83"/>
      <c r="C180" s="83">
        <f>IF($B180="","",VLOOKUP($B180,'R3_Senioren'!$B$7:$G$159,2,FALSE))</f>
      </c>
      <c r="D180" s="83">
        <f>IF($B180="","",VLOOKUP($B180,'R3_Senioren'!$B$7:$G$159,3,FALSE))</f>
      </c>
      <c r="E180" s="83">
        <f>IF($B180="","",VLOOKUP($B180,'R3_Senioren'!$B$7:$G$159,4,FALSE))</f>
      </c>
      <c r="F180" s="83">
        <f>IF($B180="","",VLOOKUP($B180,'R3_Senioren'!$B$7:$G$159,5,FALSE))</f>
      </c>
      <c r="G180" s="83">
        <f>IF($B180="","",VLOOKUP($B180,'R3_Senioren'!$B$7:$G$159,6,FALSE))</f>
      </c>
      <c r="H180" s="84"/>
      <c r="J180">
        <f t="shared" si="2"/>
      </c>
    </row>
    <row r="181" spans="1:10" ht="12.75" hidden="1">
      <c r="A181" s="82">
        <v>73</v>
      </c>
      <c r="B181" s="83"/>
      <c r="C181" s="83">
        <f>IF($B181="","",VLOOKUP($B181,'R3_Senioren'!$B$7:$G$159,2,FALSE))</f>
      </c>
      <c r="D181" s="83">
        <f>IF($B181="","",VLOOKUP($B181,'R3_Senioren'!$B$7:$G$159,3,FALSE))</f>
      </c>
      <c r="E181" s="83">
        <f>IF($B181="","",VLOOKUP($B181,'R3_Senioren'!$B$7:$G$159,4,FALSE))</f>
      </c>
      <c r="F181" s="83">
        <f>IF($B181="","",VLOOKUP($B181,'R3_Senioren'!$B$7:$G$159,5,FALSE))</f>
      </c>
      <c r="G181" s="83">
        <f>IF($B181="","",VLOOKUP($B181,'R3_Senioren'!$B$7:$G$159,6,FALSE))</f>
      </c>
      <c r="H181" s="84"/>
      <c r="J181">
        <f t="shared" si="2"/>
      </c>
    </row>
    <row r="182" spans="1:10" ht="12.75" hidden="1">
      <c r="A182" s="82">
        <v>74</v>
      </c>
      <c r="B182" s="83"/>
      <c r="C182" s="83">
        <f>IF($B182="","",VLOOKUP($B182,'R3_Senioren'!$B$7:$G$159,2,FALSE))</f>
      </c>
      <c r="D182" s="83">
        <f>IF($B182="","",VLOOKUP($B182,'R3_Senioren'!$B$7:$G$159,3,FALSE))</f>
      </c>
      <c r="E182" s="83">
        <f>IF($B182="","",VLOOKUP($B182,'R3_Senioren'!$B$7:$G$159,4,FALSE))</f>
      </c>
      <c r="F182" s="83">
        <f>IF($B182="","",VLOOKUP($B182,'R3_Senioren'!$B$7:$G$159,5,FALSE))</f>
      </c>
      <c r="G182" s="83">
        <f>IF($B182="","",VLOOKUP($B182,'R3_Senioren'!$B$7:$G$159,6,FALSE))</f>
      </c>
      <c r="H182" s="84"/>
      <c r="J182">
        <f t="shared" si="2"/>
      </c>
    </row>
    <row r="183" spans="1:10" ht="12.75" hidden="1">
      <c r="A183" s="82">
        <v>75</v>
      </c>
      <c r="B183" s="83"/>
      <c r="C183" s="83">
        <f>IF($B183="","",VLOOKUP($B183,'R3_Senioren'!$B$7:$G$159,2,FALSE))</f>
      </c>
      <c r="D183" s="83">
        <f>IF($B183="","",VLOOKUP($B183,'R3_Senioren'!$B$7:$G$159,3,FALSE))</f>
      </c>
      <c r="E183" s="83">
        <f>IF($B183="","",VLOOKUP($B183,'R3_Senioren'!$B$7:$G$159,4,FALSE))</f>
      </c>
      <c r="F183" s="83">
        <f>IF($B183="","",VLOOKUP($B183,'R3_Senioren'!$B$7:$G$159,5,FALSE))</f>
      </c>
      <c r="G183" s="83">
        <f>IF($B183="","",VLOOKUP($B183,'R3_Senioren'!$B$7:$G$159,6,FALSE))</f>
      </c>
      <c r="H183" s="84"/>
      <c r="J183">
        <f t="shared" si="2"/>
      </c>
    </row>
    <row r="184" spans="1:10" ht="12.75" hidden="1">
      <c r="A184" s="82">
        <v>76</v>
      </c>
      <c r="B184" s="83"/>
      <c r="C184" s="83">
        <f>IF($B184="","",VLOOKUP($B184,'R3_Senioren'!$B$7:$G$159,2,FALSE))</f>
      </c>
      <c r="D184" s="83">
        <f>IF($B184="","",VLOOKUP($B184,'R3_Senioren'!$B$7:$G$159,3,FALSE))</f>
      </c>
      <c r="E184" s="83">
        <f>IF($B184="","",VLOOKUP($B184,'R3_Senioren'!$B$7:$G$159,4,FALSE))</f>
      </c>
      <c r="F184" s="83">
        <f>IF($B184="","",VLOOKUP($B184,'R3_Senioren'!$B$7:$G$159,5,FALSE))</f>
      </c>
      <c r="G184" s="83">
        <f>IF($B184="","",VLOOKUP($B184,'R3_Senioren'!$B$7:$G$159,6,FALSE))</f>
      </c>
      <c r="H184" s="84"/>
      <c r="J184">
        <f t="shared" si="2"/>
      </c>
    </row>
    <row r="185" spans="1:10" ht="12.75" hidden="1">
      <c r="A185" s="82">
        <v>77</v>
      </c>
      <c r="B185" s="83"/>
      <c r="C185" s="83">
        <f>IF($B185="","",VLOOKUP($B185,'R3_Senioren'!$B$7:$G$159,2,FALSE))</f>
      </c>
      <c r="D185" s="83">
        <f>IF($B185="","",VLOOKUP($B185,'R3_Senioren'!$B$7:$G$159,3,FALSE))</f>
      </c>
      <c r="E185" s="83">
        <f>IF($B185="","",VLOOKUP($B185,'R3_Senioren'!$B$7:$G$159,4,FALSE))</f>
      </c>
      <c r="F185" s="83">
        <f>IF($B185="","",VLOOKUP($B185,'R3_Senioren'!$B$7:$G$159,5,FALSE))</f>
      </c>
      <c r="G185" s="83">
        <f>IF($B185="","",VLOOKUP($B185,'R3_Senioren'!$B$7:$G$159,6,FALSE))</f>
      </c>
      <c r="H185" s="84"/>
      <c r="J185">
        <f t="shared" si="2"/>
      </c>
    </row>
    <row r="186" spans="1:10" ht="12.75" hidden="1">
      <c r="A186" s="82">
        <v>78</v>
      </c>
      <c r="B186" s="83"/>
      <c r="C186" s="83">
        <f>IF($B186="","",VLOOKUP($B186,'R3_Senioren'!$B$7:$G$159,2,FALSE))</f>
      </c>
      <c r="D186" s="83">
        <f>IF($B186="","",VLOOKUP($B186,'R3_Senioren'!$B$7:$G$159,3,FALSE))</f>
      </c>
      <c r="E186" s="83">
        <f>IF($B186="","",VLOOKUP($B186,'R3_Senioren'!$B$7:$G$159,4,FALSE))</f>
      </c>
      <c r="F186" s="83">
        <f>IF($B186="","",VLOOKUP($B186,'R3_Senioren'!$B$7:$G$159,5,FALSE))</f>
      </c>
      <c r="G186" s="83">
        <f>IF($B186="","",VLOOKUP($B186,'R3_Senioren'!$B$7:$G$159,6,FALSE))</f>
      </c>
      <c r="H186" s="84"/>
      <c r="J186">
        <f t="shared" si="2"/>
      </c>
    </row>
    <row r="187" spans="1:10" ht="12.75" hidden="1">
      <c r="A187" s="82">
        <v>79</v>
      </c>
      <c r="B187" s="83"/>
      <c r="C187" s="83">
        <f>IF($B187="","",VLOOKUP($B187,'R3_Senioren'!$B$7:$G$159,2,FALSE))</f>
      </c>
      <c r="D187" s="83">
        <f>IF($B187="","",VLOOKUP($B187,'R3_Senioren'!$B$7:$G$159,3,FALSE))</f>
      </c>
      <c r="E187" s="83">
        <f>IF($B187="","",VLOOKUP($B187,'R3_Senioren'!$B$7:$G$159,4,FALSE))</f>
      </c>
      <c r="F187" s="83">
        <f>IF($B187="","",VLOOKUP($B187,'R3_Senioren'!$B$7:$G$159,5,FALSE))</f>
      </c>
      <c r="G187" s="83">
        <f>IF($B187="","",VLOOKUP($B187,'R3_Senioren'!$B$7:$G$159,6,FALSE))</f>
      </c>
      <c r="H187" s="84"/>
      <c r="J187">
        <f t="shared" si="2"/>
      </c>
    </row>
    <row r="188" spans="1:10" ht="12.75" hidden="1">
      <c r="A188" s="82">
        <v>80</v>
      </c>
      <c r="B188" s="83"/>
      <c r="C188" s="83">
        <f>IF($B188="","",VLOOKUP($B188,'R3_Senioren'!$B$7:$G$159,2,FALSE))</f>
      </c>
      <c r="D188" s="83">
        <f>IF($B188="","",VLOOKUP($B188,'R3_Senioren'!$B$7:$G$159,3,FALSE))</f>
      </c>
      <c r="E188" s="83">
        <f>IF($B188="","",VLOOKUP($B188,'R3_Senioren'!$B$7:$G$159,4,FALSE))</f>
      </c>
      <c r="F188" s="83">
        <f>IF($B188="","",VLOOKUP($B188,'R3_Senioren'!$B$7:$G$159,5,FALSE))</f>
      </c>
      <c r="G188" s="83">
        <f>IF($B188="","",VLOOKUP($B188,'R3_Senioren'!$B$7:$G$159,6,FALSE))</f>
      </c>
      <c r="H188" s="84"/>
      <c r="J188">
        <f t="shared" si="2"/>
      </c>
    </row>
    <row r="189" spans="1:10" ht="12.75" hidden="1">
      <c r="A189" s="82">
        <v>81</v>
      </c>
      <c r="B189" s="83"/>
      <c r="C189" s="83">
        <f>IF($B189="","",VLOOKUP($B189,'R3_Senioren'!$B$7:$G$159,2,FALSE))</f>
      </c>
      <c r="D189" s="83">
        <f>IF($B189="","",VLOOKUP($B189,'R3_Senioren'!$B$7:$G$159,3,FALSE))</f>
      </c>
      <c r="E189" s="83">
        <f>IF($B189="","",VLOOKUP($B189,'R3_Senioren'!$B$7:$G$159,4,FALSE))</f>
      </c>
      <c r="F189" s="83">
        <f>IF($B189="","",VLOOKUP($B189,'R3_Senioren'!$B$7:$G$159,5,FALSE))</f>
      </c>
      <c r="G189" s="83">
        <f>IF($B189="","",VLOOKUP($B189,'R3_Senioren'!$B$7:$G$159,6,FALSE))</f>
      </c>
      <c r="H189" s="84"/>
      <c r="J189">
        <f t="shared" si="2"/>
      </c>
    </row>
    <row r="190" spans="1:10" ht="12.75" hidden="1">
      <c r="A190" s="82">
        <v>82</v>
      </c>
      <c r="B190" s="83"/>
      <c r="C190" s="83">
        <f>IF($B190="","",VLOOKUP($B190,'R3_Senioren'!$B$7:$G$159,2,FALSE))</f>
      </c>
      <c r="D190" s="83">
        <f>IF($B190="","",VLOOKUP($B190,'R3_Senioren'!$B$7:$G$159,3,FALSE))</f>
      </c>
      <c r="E190" s="83">
        <f>IF($B190="","",VLOOKUP($B190,'R3_Senioren'!$B$7:$G$159,4,FALSE))</f>
      </c>
      <c r="F190" s="83">
        <f>IF($B190="","",VLOOKUP($B190,'R3_Senioren'!$B$7:$G$159,5,FALSE))</f>
      </c>
      <c r="G190" s="83">
        <f>IF($B190="","",VLOOKUP($B190,'R3_Senioren'!$B$7:$G$159,6,FALSE))</f>
      </c>
      <c r="H190" s="84"/>
      <c r="J190">
        <f t="shared" si="2"/>
      </c>
    </row>
    <row r="191" spans="1:10" ht="12.75" hidden="1">
      <c r="A191" s="82">
        <v>83</v>
      </c>
      <c r="B191" s="83"/>
      <c r="C191" s="83">
        <f>IF($B191="","",VLOOKUP($B191,'R3_Senioren'!$B$7:$G$159,2,FALSE))</f>
      </c>
      <c r="D191" s="83">
        <f>IF($B191="","",VLOOKUP($B191,'R3_Senioren'!$B$7:$G$159,3,FALSE))</f>
      </c>
      <c r="E191" s="83">
        <f>IF($B191="","",VLOOKUP($B191,'R3_Senioren'!$B$7:$G$159,4,FALSE))</f>
      </c>
      <c r="F191" s="83">
        <f>IF($B191="","",VLOOKUP($B191,'R3_Senioren'!$B$7:$G$159,5,FALSE))</f>
      </c>
      <c r="G191" s="83">
        <f>IF($B191="","",VLOOKUP($B191,'R3_Senioren'!$B$7:$G$159,6,FALSE))</f>
      </c>
      <c r="H191" s="84"/>
      <c r="J191">
        <f t="shared" si="2"/>
      </c>
    </row>
    <row r="192" spans="1:10" ht="12.75" hidden="1">
      <c r="A192" s="82">
        <v>84</v>
      </c>
      <c r="B192" s="83"/>
      <c r="C192" s="83">
        <f>IF($B192="","",VLOOKUP($B192,'R3_Senioren'!$B$7:$G$159,2,FALSE))</f>
      </c>
      <c r="D192" s="83">
        <f>IF($B192="","",VLOOKUP($B192,'R3_Senioren'!$B$7:$G$159,3,FALSE))</f>
      </c>
      <c r="E192" s="83">
        <f>IF($B192="","",VLOOKUP($B192,'R3_Senioren'!$B$7:$G$159,4,FALSE))</f>
      </c>
      <c r="F192" s="83">
        <f>IF($B192="","",VLOOKUP($B192,'R3_Senioren'!$B$7:$G$159,5,FALSE))</f>
      </c>
      <c r="G192" s="83">
        <f>IF($B192="","",VLOOKUP($B192,'R3_Senioren'!$B$7:$G$159,6,FALSE))</f>
      </c>
      <c r="H192" s="84"/>
      <c r="J192">
        <f t="shared" si="2"/>
      </c>
    </row>
    <row r="193" spans="1:10" ht="12.75" hidden="1">
      <c r="A193" s="82">
        <v>85</v>
      </c>
      <c r="B193" s="83"/>
      <c r="C193" s="83">
        <f>IF($B193="","",VLOOKUP($B193,'R3_Senioren'!$B$7:$G$159,2,FALSE))</f>
      </c>
      <c r="D193" s="83">
        <f>IF($B193="","",VLOOKUP($B193,'R3_Senioren'!$B$7:$G$159,3,FALSE))</f>
      </c>
      <c r="E193" s="83">
        <f>IF($B193="","",VLOOKUP($B193,'R3_Senioren'!$B$7:$G$159,4,FALSE))</f>
      </c>
      <c r="F193" s="83">
        <f>IF($B193="","",VLOOKUP($B193,'R3_Senioren'!$B$7:$G$159,5,FALSE))</f>
      </c>
      <c r="G193" s="83">
        <f>IF($B193="","",VLOOKUP($B193,'R3_Senioren'!$B$7:$G$159,6,FALSE))</f>
      </c>
      <c r="H193" s="84"/>
      <c r="J193">
        <f t="shared" si="2"/>
      </c>
    </row>
    <row r="194" spans="1:10" ht="12.75" hidden="1">
      <c r="A194" s="82">
        <v>86</v>
      </c>
      <c r="B194" s="83"/>
      <c r="C194" s="83">
        <f>IF($B194="","",VLOOKUP($B194,'R3_Senioren'!$B$7:$G$159,2,FALSE))</f>
      </c>
      <c r="D194" s="83">
        <f>IF($B194="","",VLOOKUP($B194,'R3_Senioren'!$B$7:$G$159,3,FALSE))</f>
      </c>
      <c r="E194" s="83">
        <f>IF($B194="","",VLOOKUP($B194,'R3_Senioren'!$B$7:$G$159,4,FALSE))</f>
      </c>
      <c r="F194" s="83">
        <f>IF($B194="","",VLOOKUP($B194,'R3_Senioren'!$B$7:$G$159,5,FALSE))</f>
      </c>
      <c r="G194" s="83">
        <f>IF($B194="","",VLOOKUP($B194,'R3_Senioren'!$B$7:$G$159,6,FALSE))</f>
      </c>
      <c r="H194" s="84"/>
      <c r="J194">
        <f t="shared" si="2"/>
      </c>
    </row>
    <row r="195" spans="1:10" ht="12.75" hidden="1">
      <c r="A195" s="82">
        <v>87</v>
      </c>
      <c r="B195" s="83"/>
      <c r="C195" s="83">
        <f>IF($B195="","",VLOOKUP($B195,'R3_Senioren'!$B$7:$G$159,2,FALSE))</f>
      </c>
      <c r="D195" s="83">
        <f>IF($B195="","",VLOOKUP($B195,'R3_Senioren'!$B$7:$G$159,3,FALSE))</f>
      </c>
      <c r="E195" s="83">
        <f>IF($B195="","",VLOOKUP($B195,'R3_Senioren'!$B$7:$G$159,4,FALSE))</f>
      </c>
      <c r="F195" s="83">
        <f>IF($B195="","",VLOOKUP($B195,'R3_Senioren'!$B$7:$G$159,5,FALSE))</f>
      </c>
      <c r="G195" s="83">
        <f>IF($B195="","",VLOOKUP($B195,'R3_Senioren'!$B$7:$G$159,6,FALSE))</f>
      </c>
      <c r="H195" s="84"/>
      <c r="J195">
        <f t="shared" si="2"/>
      </c>
    </row>
    <row r="196" spans="1:10" ht="12.75" hidden="1">
      <c r="A196" s="82">
        <v>88</v>
      </c>
      <c r="B196" s="83"/>
      <c r="C196" s="83">
        <f>IF($B196="","",VLOOKUP($B196,'R3_Senioren'!$B$7:$G$159,2,FALSE))</f>
      </c>
      <c r="D196" s="83">
        <f>IF($B196="","",VLOOKUP($B196,'R3_Senioren'!$B$7:$G$159,3,FALSE))</f>
      </c>
      <c r="E196" s="83">
        <f>IF($B196="","",VLOOKUP($B196,'R3_Senioren'!$B$7:$G$159,4,FALSE))</f>
      </c>
      <c r="F196" s="83">
        <f>IF($B196="","",VLOOKUP($B196,'R3_Senioren'!$B$7:$G$159,5,FALSE))</f>
      </c>
      <c r="G196" s="83">
        <f>IF($B196="","",VLOOKUP($B196,'R3_Senioren'!$B$7:$G$159,6,FALSE))</f>
      </c>
      <c r="H196" s="84"/>
      <c r="J196">
        <f t="shared" si="2"/>
      </c>
    </row>
    <row r="197" spans="1:10" ht="12.75" hidden="1">
      <c r="A197" s="82">
        <v>89</v>
      </c>
      <c r="B197" s="83"/>
      <c r="C197" s="83">
        <f>IF($B197="","",VLOOKUP($B197,'R3_Senioren'!$B$7:$G$159,2,FALSE))</f>
      </c>
      <c r="D197" s="83">
        <f>IF($B197="","",VLOOKUP($B197,'R3_Senioren'!$B$7:$G$159,3,FALSE))</f>
      </c>
      <c r="E197" s="83">
        <f>IF($B197="","",VLOOKUP($B197,'R3_Senioren'!$B$7:$G$159,4,FALSE))</f>
      </c>
      <c r="F197" s="83">
        <f>IF($B197="","",VLOOKUP($B197,'R3_Senioren'!$B$7:$G$159,5,FALSE))</f>
      </c>
      <c r="G197" s="83">
        <f>IF($B197="","",VLOOKUP($B197,'R3_Senioren'!$B$7:$G$159,6,FALSE))</f>
      </c>
      <c r="H197" s="84"/>
      <c r="J197">
        <f t="shared" si="2"/>
      </c>
    </row>
    <row r="198" spans="1:10" ht="12.75" hidden="1">
      <c r="A198" s="82">
        <v>90</v>
      </c>
      <c r="B198" s="83"/>
      <c r="C198" s="83">
        <f>IF($B198="","",VLOOKUP($B198,'R3_Senioren'!$B$7:$G$159,2,FALSE))</f>
      </c>
      <c r="D198" s="83">
        <f>IF($B198="","",VLOOKUP($B198,'R3_Senioren'!$B$7:$G$159,3,FALSE))</f>
      </c>
      <c r="E198" s="83">
        <f>IF($B198="","",VLOOKUP($B198,'R3_Senioren'!$B$7:$G$159,4,FALSE))</f>
      </c>
      <c r="F198" s="83">
        <f>IF($B198="","",VLOOKUP($B198,'R3_Senioren'!$B$7:$G$159,5,FALSE))</f>
      </c>
      <c r="G198" s="83">
        <f>IF($B198="","",VLOOKUP($B198,'R3_Senioren'!$B$7:$G$159,6,FALSE))</f>
      </c>
      <c r="H198" s="84"/>
      <c r="J198">
        <f t="shared" si="2"/>
      </c>
    </row>
    <row r="199" spans="1:10" ht="12.75" hidden="1">
      <c r="A199" s="82">
        <v>91</v>
      </c>
      <c r="B199" s="83"/>
      <c r="C199" s="83">
        <f>IF($B199="","",VLOOKUP($B199,'R3_Senioren'!$B$7:$G$159,2,FALSE))</f>
      </c>
      <c r="D199" s="83">
        <f>IF($B199="","",VLOOKUP($B199,'R3_Senioren'!$B$7:$G$159,3,FALSE))</f>
      </c>
      <c r="E199" s="83">
        <f>IF($B199="","",VLOOKUP($B199,'R3_Senioren'!$B$7:$G$159,4,FALSE))</f>
      </c>
      <c r="F199" s="83">
        <f>IF($B199="","",VLOOKUP($B199,'R3_Senioren'!$B$7:$G$159,5,FALSE))</f>
      </c>
      <c r="G199" s="83">
        <f>IF($B199="","",VLOOKUP($B199,'R3_Senioren'!$B$7:$G$159,6,FALSE))</f>
      </c>
      <c r="H199" s="84"/>
      <c r="J199">
        <f t="shared" si="2"/>
      </c>
    </row>
    <row r="200" spans="1:10" ht="12.75" hidden="1">
      <c r="A200" s="82">
        <v>92</v>
      </c>
      <c r="B200" s="83"/>
      <c r="C200" s="83">
        <f>IF($B200="","",VLOOKUP($B200,'R3_Senioren'!$B$7:$G$159,2,FALSE))</f>
      </c>
      <c r="D200" s="83">
        <f>IF($B200="","",VLOOKUP($B200,'R3_Senioren'!$B$7:$G$159,3,FALSE))</f>
      </c>
      <c r="E200" s="83">
        <f>IF($B200="","",VLOOKUP($B200,'R3_Senioren'!$B$7:$G$159,4,FALSE))</f>
      </c>
      <c r="F200" s="83">
        <f>IF($B200="","",VLOOKUP($B200,'R3_Senioren'!$B$7:$G$159,5,FALSE))</f>
      </c>
      <c r="G200" s="83">
        <f>IF($B200="","",VLOOKUP($B200,'R3_Senioren'!$B$7:$G$159,6,FALSE))</f>
      </c>
      <c r="H200" s="84"/>
      <c r="J200">
        <f>IF(COUNTIF($B$7:$B$200,B200)&gt;1,"Doppelt!","")</f>
      </c>
    </row>
  </sheetData>
  <sheetProtection/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zoomScalePageLayoutView="0" workbookViewId="0" topLeftCell="A1">
      <selection activeCell="A118" sqref="A118:IV200"/>
    </sheetView>
  </sheetViews>
  <sheetFormatPr defaultColWidth="11.421875" defaultRowHeight="12.75"/>
  <cols>
    <col min="1" max="1" width="6.140625" style="0" customWidth="1"/>
    <col min="2" max="2" width="11.57421875" style="0" bestFit="1" customWidth="1"/>
    <col min="3" max="3" width="15.421875" style="0" customWidth="1"/>
    <col min="4" max="4" width="15.7109375" style="0" customWidth="1"/>
    <col min="5" max="5" width="32.140625" style="0" bestFit="1" customWidth="1"/>
    <col min="6" max="6" width="40.57421875" style="0" bestFit="1" customWidth="1"/>
    <col min="7" max="7" width="12.7109375" style="0" customWidth="1"/>
    <col min="8" max="8" width="14.00390625" style="0" bestFit="1" customWidth="1"/>
  </cols>
  <sheetData>
    <row r="1" spans="1:9" ht="18">
      <c r="A1" s="1" t="s">
        <v>0</v>
      </c>
      <c r="B1" s="1"/>
      <c r="C1" s="1"/>
      <c r="D1" s="1"/>
      <c r="H1" s="2">
        <v>41056</v>
      </c>
      <c r="I1" s="15"/>
    </row>
    <row r="2" spans="1:8" ht="18">
      <c r="A2" s="3" t="s">
        <v>220</v>
      </c>
      <c r="B2" s="3"/>
      <c r="C2" s="3"/>
      <c r="D2" s="4"/>
      <c r="H2" s="65"/>
    </row>
    <row r="3" spans="1:8" ht="15.75">
      <c r="A3" s="5" t="s">
        <v>12</v>
      </c>
      <c r="B3" s="6"/>
      <c r="C3" s="39" t="s">
        <v>47</v>
      </c>
      <c r="H3" s="66"/>
    </row>
    <row r="4" spans="1:8" ht="18">
      <c r="A4" s="55" t="s">
        <v>22</v>
      </c>
      <c r="B4" s="55"/>
      <c r="C4" s="55"/>
      <c r="D4" s="55"/>
      <c r="E4" s="9"/>
      <c r="F4" s="9"/>
      <c r="G4" s="9"/>
      <c r="H4" s="67"/>
    </row>
    <row r="5" spans="1:8" ht="25.5">
      <c r="A5" s="7" t="s">
        <v>776</v>
      </c>
      <c r="B5" s="7"/>
      <c r="C5" s="7"/>
      <c r="D5" s="7"/>
      <c r="H5" s="10" t="s">
        <v>36</v>
      </c>
    </row>
    <row r="6" spans="1:9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5</v>
      </c>
      <c r="F6" s="81" t="s">
        <v>260</v>
      </c>
      <c r="G6" s="81" t="s">
        <v>14</v>
      </c>
      <c r="H6" s="81" t="s">
        <v>6</v>
      </c>
      <c r="I6" s="79"/>
    </row>
    <row r="7" spans="1:10" ht="12.75">
      <c r="A7" s="82">
        <v>1</v>
      </c>
      <c r="B7" s="83">
        <v>94</v>
      </c>
      <c r="C7" s="83" t="str">
        <f>IF($B7="","",VLOOKUP($B7,'R4_Frauen'!$B$7:$G$164,2,FALSE))</f>
        <v>Wolfer</v>
      </c>
      <c r="D7" s="83" t="str">
        <f>IF($B7="","",VLOOKUP($B7,'R4_Frauen'!$B$7:$G$164,3,FALSE))</f>
        <v>Andrea</v>
      </c>
      <c r="E7" s="83" t="str">
        <f>IF($B7="","",VLOOKUP($B7,'R4_Frauen'!$B$7:$G$164,4,FALSE))</f>
        <v>RMV Elgg</v>
      </c>
      <c r="F7" s="83">
        <f>IF($B7="","",VLOOKUP($B7,'R4_Frauen'!$B$7:$G$164,5,FALSE))</f>
        <v>0</v>
      </c>
      <c r="G7" s="83" t="str">
        <f>IF($B7="","",VLOOKUP($B7,'R4_Frauen'!$B$7:$G$164,6,FALSE))</f>
        <v>Frauen</v>
      </c>
      <c r="H7" s="93">
        <v>0.04793981481481482</v>
      </c>
      <c r="J7">
        <f>IF(COUNTIF($B$7:$B$200,B7)&gt;1,"Doppelt!","")</f>
      </c>
    </row>
    <row r="8" spans="1:10" ht="12.75">
      <c r="A8" s="82">
        <v>2</v>
      </c>
      <c r="B8" s="83">
        <v>48</v>
      </c>
      <c r="C8" s="83" t="str">
        <f>IF($B8="","",VLOOKUP($B8,'R4_Frauen'!$B$7:$G$164,2,FALSE))</f>
        <v>Sundstedt</v>
      </c>
      <c r="D8" s="83" t="str">
        <f>IF($B8="","",VLOOKUP($B8,'R4_Frauen'!$B$7:$G$164,3,FALSE))</f>
        <v>Pia</v>
      </c>
      <c r="E8" s="83" t="str">
        <f>IF($B8="","",VLOOKUP($B8,'R4_Frauen'!$B$7:$G$164,4,FALSE))</f>
        <v>Craft Rocky Mountain</v>
      </c>
      <c r="F8" s="83">
        <f>IF($B8="","",VLOOKUP($B8,'R4_Frauen'!$B$7:$G$164,5,FALSE))</f>
        <v>0</v>
      </c>
      <c r="G8" s="83" t="str">
        <f>IF($B8="","",VLOOKUP($B8,'R4_Frauen'!$B$7:$G$164,6,FALSE))</f>
        <v>Frauen</v>
      </c>
      <c r="H8" s="91"/>
      <c r="J8">
        <f aca="true" t="shared" si="0" ref="J8:J71">IF(COUNTIF($B$7:$B$200,B8)&gt;1,"Doppelt!","")</f>
      </c>
    </row>
    <row r="9" spans="1:10" ht="12.75">
      <c r="A9" s="82">
        <v>3</v>
      </c>
      <c r="B9" s="83">
        <v>91</v>
      </c>
      <c r="C9" s="83" t="str">
        <f>IF($B9="","",VLOOKUP($B9,'R4_Frauen'!$B$7:$G$164,2,FALSE))</f>
        <v>Schwager</v>
      </c>
      <c r="D9" s="83" t="str">
        <f>IF($B9="","",VLOOKUP($B9,'R4_Frauen'!$B$7:$G$164,3,FALSE))</f>
        <v>Patricia</v>
      </c>
      <c r="E9" s="83" t="str">
        <f>IF($B9="","",VLOOKUP($B9,'R4_Frauen'!$B$7:$G$164,4,FALSE))</f>
        <v>Team GSD Gestion  CH</v>
      </c>
      <c r="F9" s="83">
        <f>IF($B9="","",VLOOKUP($B9,'R4_Frauen'!$B$7:$G$164,5,FALSE))</f>
        <v>0</v>
      </c>
      <c r="G9" s="83" t="str">
        <f>IF($B9="","",VLOOKUP($B9,'R4_Frauen'!$B$7:$G$164,6,FALSE))</f>
        <v>Frauen</v>
      </c>
      <c r="H9" s="91"/>
      <c r="J9">
        <f t="shared" si="0"/>
      </c>
    </row>
    <row r="10" spans="1:10" ht="12.75">
      <c r="A10" s="82">
        <v>4</v>
      </c>
      <c r="B10" s="83">
        <v>29</v>
      </c>
      <c r="C10" s="83" t="str">
        <f>IF($B10="","",VLOOKUP($B10,'R4_Frauen'!$B$7:$G$164,2,FALSE))</f>
        <v>Achermann</v>
      </c>
      <c r="D10" s="83" t="str">
        <f>IF($B10="","",VLOOKUP($B10,'R4_Frauen'!$B$7:$G$164,3,FALSE))</f>
        <v>Jasmin</v>
      </c>
      <c r="E10" s="83" t="str">
        <f>IF($B10="","",VLOOKUP($B10,'R4_Frauen'!$B$7:$G$164,4,FALSE))</f>
        <v>Focus Bikes  CH</v>
      </c>
      <c r="F10" s="83">
        <f>IF($B10="","",VLOOKUP($B10,'R4_Frauen'!$B$7:$G$164,5,FALSE))</f>
        <v>0</v>
      </c>
      <c r="G10" s="83" t="str">
        <f>IF($B10="","",VLOOKUP($B10,'R4_Frauen'!$B$7:$G$164,6,FALSE))</f>
        <v>Frauen</v>
      </c>
      <c r="H10" s="90" t="s">
        <v>848</v>
      </c>
      <c r="J10">
        <f t="shared" si="0"/>
      </c>
    </row>
    <row r="11" spans="1:10" ht="12.75">
      <c r="A11" s="82">
        <v>5</v>
      </c>
      <c r="B11" s="83">
        <v>18</v>
      </c>
      <c r="C11" s="83" t="str">
        <f>IF($B11="","",VLOOKUP($B11,'R4_Frauen'!$B$7:$G$164,2,FALSE))</f>
        <v>Rebmann</v>
      </c>
      <c r="D11" s="83" t="str">
        <f>IF($B11="","",VLOOKUP($B11,'R4_Frauen'!$B$7:$G$164,3,FALSE))</f>
        <v>Jasmin</v>
      </c>
      <c r="E11" s="83" t="str">
        <f>IF($B11="","",VLOOKUP($B11,'R4_Frauen'!$B$7:$G$164,4,FALSE))</f>
        <v>RV Stegen</v>
      </c>
      <c r="F11" s="83" t="str">
        <f>IF($B11="","",VLOOKUP($B11,'R4_Frauen'!$B$7:$G$164,5,FALSE))</f>
        <v>Team Vita Classica</v>
      </c>
      <c r="G11" s="83" t="str">
        <f>IF($B11="","",VLOOKUP($B11,'R4_Frauen'!$B$7:$G$164,6,FALSE))</f>
        <v>Frauen</v>
      </c>
      <c r="H11" s="90" t="s">
        <v>847</v>
      </c>
      <c r="J11">
        <f t="shared" si="0"/>
      </c>
    </row>
    <row r="12" spans="1:10" ht="12.75">
      <c r="A12" s="82">
        <v>6</v>
      </c>
      <c r="B12" s="83">
        <v>21</v>
      </c>
      <c r="C12" s="83" t="str">
        <f>IF($B12="","",VLOOKUP($B12,'R4_Frauen'!$B$7:$G$164,2,FALSE))</f>
        <v>Weiss </v>
      </c>
      <c r="D12" s="83" t="str">
        <f>IF($B12="","",VLOOKUP($B12,'R4_Frauen'!$B$7:$G$164,3,FALSE))</f>
        <v>Sandra</v>
      </c>
      <c r="E12" s="83" t="str">
        <f>IF($B12="","",VLOOKUP($B12,'R4_Frauen'!$B$7:$G$164,4,FALSE))</f>
        <v>bigla cycling team  CH</v>
      </c>
      <c r="F12" s="83">
        <f>IF($B12="","",VLOOKUP($B12,'R4_Frauen'!$B$7:$G$164,5,FALSE))</f>
        <v>0</v>
      </c>
      <c r="G12" s="83" t="str">
        <f>IF($B12="","",VLOOKUP($B12,'R4_Frauen'!$B$7:$G$164,6,FALSE))</f>
        <v>Frauen</v>
      </c>
      <c r="H12" s="91"/>
      <c r="J12">
        <f t="shared" si="0"/>
      </c>
    </row>
    <row r="13" spans="1:10" ht="12.75">
      <c r="A13" s="82">
        <v>7</v>
      </c>
      <c r="B13" s="83">
        <v>22</v>
      </c>
      <c r="C13" s="83" t="str">
        <f>IF($B13="","",VLOOKUP($B13,'R4_Frauen'!$B$7:$G$164,2,FALSE))</f>
        <v>Weiss </v>
      </c>
      <c r="D13" s="83" t="str">
        <f>IF($B13="","",VLOOKUP($B13,'R4_Frauen'!$B$7:$G$164,3,FALSE))</f>
        <v>Martina</v>
      </c>
      <c r="E13" s="83" t="str">
        <f>IF($B13="","",VLOOKUP($B13,'R4_Frauen'!$B$7:$G$164,4,FALSE))</f>
        <v>bigla cycling team  CH</v>
      </c>
      <c r="F13" s="83">
        <f>IF($B13="","",VLOOKUP($B13,'R4_Frauen'!$B$7:$G$164,5,FALSE))</f>
        <v>0</v>
      </c>
      <c r="G13" s="83" t="str">
        <f>IF($B13="","",VLOOKUP($B13,'R4_Frauen'!$B$7:$G$164,6,FALSE))</f>
        <v>Frauen</v>
      </c>
      <c r="H13" s="91"/>
      <c r="J13">
        <f t="shared" si="0"/>
      </c>
    </row>
    <row r="14" spans="1:10" ht="12.75">
      <c r="A14" s="82">
        <v>8</v>
      </c>
      <c r="B14" s="83">
        <v>46</v>
      </c>
      <c r="C14" s="83" t="str">
        <f>IF($B14="","",VLOOKUP($B14,'R4_Frauen'!$B$7:$G$164,2,FALSE))</f>
        <v>Jooß</v>
      </c>
      <c r="D14" s="83" t="str">
        <f>IF($B14="","",VLOOKUP($B14,'R4_Frauen'!$B$7:$G$164,3,FALSE))</f>
        <v>Verena</v>
      </c>
      <c r="E14" s="83" t="str">
        <f>IF($B14="","",VLOOKUP($B14,'R4_Frauen'!$B$7:$G$164,4,FALSE))</f>
        <v>Team Vita Classica</v>
      </c>
      <c r="F14" s="83">
        <f>IF($B14="","",VLOOKUP($B14,'R4_Frauen'!$B$7:$G$164,5,FALSE))</f>
        <v>0</v>
      </c>
      <c r="G14" s="83" t="str">
        <f>IF($B14="","",VLOOKUP($B14,'R4_Frauen'!$B$7:$G$164,6,FALSE))</f>
        <v>Frauen</v>
      </c>
      <c r="H14" s="91"/>
      <c r="J14">
        <f t="shared" si="0"/>
      </c>
    </row>
    <row r="15" spans="1:10" ht="12.75">
      <c r="A15" s="82">
        <v>9</v>
      </c>
      <c r="B15" s="83">
        <v>43</v>
      </c>
      <c r="C15" s="83" t="str">
        <f>IF($B15="","",VLOOKUP($B15,'R4_Frauen'!$B$7:$G$164,2,FALSE))</f>
        <v>Beck</v>
      </c>
      <c r="D15" s="83" t="str">
        <f>IF($B15="","",VLOOKUP($B15,'R4_Frauen'!$B$7:$G$164,3,FALSE))</f>
        <v>Luisa</v>
      </c>
      <c r="E15" s="83" t="str">
        <f>IF($B15="","",VLOOKUP($B15,'R4_Frauen'!$B$7:$G$164,4,FALSE))</f>
        <v>Team Vita Classica</v>
      </c>
      <c r="F15" s="83">
        <f>IF($B15="","",VLOOKUP($B15,'R4_Frauen'!$B$7:$G$164,5,FALSE))</f>
        <v>0</v>
      </c>
      <c r="G15" s="83" t="str">
        <f>IF($B15="","",VLOOKUP($B15,'R4_Frauen'!$B$7:$G$164,6,FALSE))</f>
        <v>Frauen</v>
      </c>
      <c r="H15" s="91"/>
      <c r="J15">
        <f t="shared" si="0"/>
      </c>
    </row>
    <row r="16" spans="1:10" ht="12.75">
      <c r="A16" s="82">
        <v>10</v>
      </c>
      <c r="B16" s="83">
        <v>42</v>
      </c>
      <c r="C16" s="83" t="str">
        <f>IF($B16="","",VLOOKUP($B16,'R4_Frauen'!$B$7:$G$164,2,FALSE))</f>
        <v>Öschger</v>
      </c>
      <c r="D16" s="83" t="str">
        <f>IF($B16="","",VLOOKUP($B16,'R4_Frauen'!$B$7:$G$164,3,FALSE))</f>
        <v>Annabell</v>
      </c>
      <c r="E16" s="83" t="str">
        <f>IF($B16="","",VLOOKUP($B16,'R4_Frauen'!$B$7:$G$164,4,FALSE))</f>
        <v>RSC Friesenheim</v>
      </c>
      <c r="F16" s="83">
        <f>IF($B16="","",VLOOKUP($B16,'R4_Frauen'!$B$7:$G$164,5,FALSE))</f>
        <v>0</v>
      </c>
      <c r="G16" s="83" t="str">
        <f>IF($B16="","",VLOOKUP($B16,'R4_Frauen'!$B$7:$G$164,6,FALSE))</f>
        <v>Frauen</v>
      </c>
      <c r="H16" s="91"/>
      <c r="J16">
        <f t="shared" si="0"/>
      </c>
    </row>
    <row r="17" spans="1:10" ht="12.75">
      <c r="A17" s="82">
        <v>11</v>
      </c>
      <c r="B17" s="83">
        <v>93</v>
      </c>
      <c r="C17" s="83" t="str">
        <f>IF($B17="","",VLOOKUP($B17,'R4_Frauen'!$B$7:$G$164,2,FALSE))</f>
        <v>Breu</v>
      </c>
      <c r="D17" s="83" t="str">
        <f>IF($B17="","",VLOOKUP($B17,'R4_Frauen'!$B$7:$G$164,3,FALSE))</f>
        <v>Denise</v>
      </c>
      <c r="E17" s="83" t="str">
        <f>IF($B17="","",VLOOKUP($B17,'R4_Frauen'!$B$7:$G$164,4,FALSE))</f>
        <v>RMC Beitschwil</v>
      </c>
      <c r="F17" s="83">
        <f>IF($B17="","",VLOOKUP($B17,'R4_Frauen'!$B$7:$G$164,5,FALSE))</f>
        <v>0</v>
      </c>
      <c r="G17" s="83" t="str">
        <f>IF($B17="","",VLOOKUP($B17,'R4_Frauen'!$B$7:$G$164,6,FALSE))</f>
        <v>Frauen</v>
      </c>
      <c r="H17" s="91"/>
      <c r="J17">
        <f t="shared" si="0"/>
      </c>
    </row>
    <row r="18" spans="1:10" ht="12.75">
      <c r="A18" s="82">
        <v>12</v>
      </c>
      <c r="B18" s="83">
        <v>27</v>
      </c>
      <c r="C18" s="83" t="str">
        <f>IF($B18="","",VLOOKUP($B18,'R4_Frauen'!$B$7:$G$164,2,FALSE))</f>
        <v>Matthey</v>
      </c>
      <c r="D18" s="83" t="str">
        <f>IF($B18="","",VLOOKUP($B18,'R4_Frauen'!$B$7:$G$164,3,FALSE))</f>
        <v>Nadege</v>
      </c>
      <c r="E18" s="83" t="str">
        <f>IF($B18="","",VLOOKUP($B18,'R4_Frauen'!$B$7:$G$164,4,FALSE))</f>
        <v>Zeta Cycling Club  CH</v>
      </c>
      <c r="F18" s="83">
        <f>IF($B18="","",VLOOKUP($B18,'R4_Frauen'!$B$7:$G$164,5,FALSE))</f>
        <v>0</v>
      </c>
      <c r="G18" s="83" t="str">
        <f>IF($B18="","",VLOOKUP($B18,'R4_Frauen'!$B$7:$G$164,6,FALSE))</f>
        <v>Frauen</v>
      </c>
      <c r="H18" s="91"/>
      <c r="J18">
        <f t="shared" si="0"/>
      </c>
    </row>
    <row r="19" spans="1:10" ht="12.75">
      <c r="A19" s="82">
        <v>13</v>
      </c>
      <c r="B19" s="83">
        <v>6</v>
      </c>
      <c r="C19" s="83" t="str">
        <f>IF($B19="","",VLOOKUP($B19,'R4_Frauen'!$B$7:$G$164,2,FALSE))</f>
        <v>Schönegg</v>
      </c>
      <c r="D19" s="83" t="str">
        <f>IF($B19="","",VLOOKUP($B19,'R4_Frauen'!$B$7:$G$164,3,FALSE))</f>
        <v>Lisa</v>
      </c>
      <c r="E19" s="83" t="str">
        <f>IF($B19="","",VLOOKUP($B19,'R4_Frauen'!$B$7:$G$164,4,FALSE))</f>
        <v>TSV Kressbronn</v>
      </c>
      <c r="F19" s="83" t="str">
        <f>IF($B19="","",VLOOKUP($B19,'R4_Frauen'!$B$7:$G$164,5,FALSE))</f>
        <v>Team Albstadt_werke-Belenus-Interstuhl-Solvis</v>
      </c>
      <c r="G19" s="83" t="str">
        <f>IF($B19="","",VLOOKUP($B19,'R4_Frauen'!$B$7:$G$164,6,FALSE))</f>
        <v>Frauen</v>
      </c>
      <c r="H19" s="91"/>
      <c r="J19">
        <f t="shared" si="0"/>
      </c>
    </row>
    <row r="20" spans="1:10" ht="12.75">
      <c r="A20" s="82">
        <v>14</v>
      </c>
      <c r="B20" s="83">
        <v>35</v>
      </c>
      <c r="C20" s="83" t="str">
        <f>IF($B20="","",VLOOKUP($B20,'R4_Frauen'!$B$7:$G$164,2,FALSE))</f>
        <v>Weber</v>
      </c>
      <c r="D20" s="83" t="str">
        <f>IF($B20="","",VLOOKUP($B20,'R4_Frauen'!$B$7:$G$164,3,FALSE))</f>
        <v>Pia</v>
      </c>
      <c r="E20" s="83" t="str">
        <f>IF($B20="","",VLOOKUP($B20,'R4_Frauen'!$B$7:$G$164,4,FALSE))</f>
        <v>RSV Schwalbe Ellmendingen</v>
      </c>
      <c r="F20" s="83">
        <f>IF($B20="","",VLOOKUP($B20,'R4_Frauen'!$B$7:$G$164,5,FALSE))</f>
        <v>0</v>
      </c>
      <c r="G20" s="83" t="str">
        <f>IF($B20="","",VLOOKUP($B20,'R4_Frauen'!$B$7:$G$164,6,FALSE))</f>
        <v>Frauen</v>
      </c>
      <c r="H20" s="91"/>
      <c r="J20">
        <f t="shared" si="0"/>
      </c>
    </row>
    <row r="21" spans="1:10" ht="12.75">
      <c r="A21" s="82">
        <v>15</v>
      </c>
      <c r="B21" s="83">
        <v>31</v>
      </c>
      <c r="C21" s="83" t="str">
        <f>IF($B21="","",VLOOKUP($B21,'R4_Frauen'!$B$7:$G$164,2,FALSE))</f>
        <v>Edelmann</v>
      </c>
      <c r="D21" s="83" t="str">
        <f>IF($B21="","",VLOOKUP($B21,'R4_Frauen'!$B$7:$G$164,3,FALSE))</f>
        <v>Tanja</v>
      </c>
      <c r="E21" s="83" t="str">
        <f>IF($B21="","",VLOOKUP($B21,'R4_Frauen'!$B$7:$G$164,4,FALSE))</f>
        <v>TSG 1847 Leutkirch e.V. </v>
      </c>
      <c r="F21" s="83">
        <f>IF($B21="","",VLOOKUP($B21,'R4_Frauen'!$B$7:$G$164,5,FALSE))</f>
        <v>0</v>
      </c>
      <c r="G21" s="83" t="str">
        <f>IF($B21="","",VLOOKUP($B21,'R4_Frauen'!$B$7:$G$164,6,FALSE))</f>
        <v>Frauen</v>
      </c>
      <c r="H21" s="91"/>
      <c r="J21">
        <f t="shared" si="0"/>
      </c>
    </row>
    <row r="22" spans="1:10" ht="12.75">
      <c r="A22" s="82">
        <v>16</v>
      </c>
      <c r="B22" s="83">
        <v>17</v>
      </c>
      <c r="C22" s="83" t="str">
        <f>IF($B22="","",VLOOKUP($B22,'R4_Frauen'!$B$7:$G$164,2,FALSE))</f>
        <v>Meizer</v>
      </c>
      <c r="D22" s="83" t="str">
        <f>IF($B22="","",VLOOKUP($B22,'R4_Frauen'!$B$7:$G$164,3,FALSE))</f>
        <v>Stefanie</v>
      </c>
      <c r="E22" s="83" t="str">
        <f>IF($B22="","",VLOOKUP($B22,'R4_Frauen'!$B$7:$G$164,4,FALSE))</f>
        <v>RSV Ebringen</v>
      </c>
      <c r="F22" s="83" t="str">
        <f>IF($B22="","",VLOOKUP($B22,'R4_Frauen'!$B$7:$G$164,5,FALSE))</f>
        <v>Team Vita Classica</v>
      </c>
      <c r="G22" s="83" t="str">
        <f>IF($B22="","",VLOOKUP($B22,'R4_Frauen'!$B$7:$G$164,6,FALSE))</f>
        <v>Frauen</v>
      </c>
      <c r="H22" s="91"/>
      <c r="J22">
        <f t="shared" si="0"/>
      </c>
    </row>
    <row r="23" spans="1:10" ht="12.75">
      <c r="A23" s="82">
        <v>17</v>
      </c>
      <c r="B23" s="83">
        <v>23</v>
      </c>
      <c r="C23" s="83" t="str">
        <f>IF($B23="","",VLOOKUP($B23,'R4_Frauen'!$B$7:$G$164,2,FALSE))</f>
        <v>Hranaiova</v>
      </c>
      <c r="D23" s="83" t="str">
        <f>IF($B23="","",VLOOKUP($B23,'R4_Frauen'!$B$7:$G$164,3,FALSE))</f>
        <v>Katarina</v>
      </c>
      <c r="E23" s="83" t="str">
        <f>IF($B23="","",VLOOKUP($B23,'R4_Frauen'!$B$7:$G$164,4,FALSE))</f>
        <v>bigla cycling team  CH</v>
      </c>
      <c r="F23" s="83">
        <f>IF($B23="","",VLOOKUP($B23,'R4_Frauen'!$B$7:$G$164,5,FALSE))</f>
        <v>0</v>
      </c>
      <c r="G23" s="83" t="str">
        <f>IF($B23="","",VLOOKUP($B23,'R4_Frauen'!$B$7:$G$164,6,FALSE))</f>
        <v>Frauen</v>
      </c>
      <c r="H23" s="90" t="s">
        <v>849</v>
      </c>
      <c r="J23">
        <f t="shared" si="0"/>
      </c>
    </row>
    <row r="24" spans="1:10" ht="12.75">
      <c r="A24" s="82">
        <v>18</v>
      </c>
      <c r="B24" s="83">
        <v>9</v>
      </c>
      <c r="C24" s="83" t="str">
        <f>IF($B24="","",VLOOKUP($B24,'R4_Frauen'!$B$7:$G$164,2,FALSE))</f>
        <v>Büchler</v>
      </c>
      <c r="D24" s="83" t="str">
        <f>IF($B24="","",VLOOKUP($B24,'R4_Frauen'!$B$7:$G$164,3,FALSE))</f>
        <v>Elena</v>
      </c>
      <c r="E24" s="83" t="str">
        <f>IF($B24="","",VLOOKUP($B24,'R4_Frauen'!$B$7:$G$164,4,FALSE))</f>
        <v>RSV Stuttgart-Vaihingen</v>
      </c>
      <c r="F24" s="83" t="str">
        <f>IF($B24="","",VLOOKUP($B24,'R4_Frauen'!$B$7:$G$164,5,FALSE))</f>
        <v>Team Stuttgart</v>
      </c>
      <c r="G24" s="83" t="str">
        <f>IF($B24="","",VLOOKUP($B24,'R4_Frauen'!$B$7:$G$164,6,FALSE))</f>
        <v>Frauen</v>
      </c>
      <c r="H24" s="91"/>
      <c r="J24">
        <f t="shared" si="0"/>
      </c>
    </row>
    <row r="25" spans="1:10" ht="12.75">
      <c r="A25" s="82">
        <v>19</v>
      </c>
      <c r="B25" s="83">
        <v>11</v>
      </c>
      <c r="C25" s="83" t="str">
        <f>IF($B25="","",VLOOKUP($B25,'R4_Frauen'!$B$7:$G$164,2,FALSE))</f>
        <v>Häußler</v>
      </c>
      <c r="D25" s="83" t="str">
        <f>IF($B25="","",VLOOKUP($B25,'R4_Frauen'!$B$7:$G$164,3,FALSE))</f>
        <v>Gunda</v>
      </c>
      <c r="E25" s="83" t="str">
        <f>IF($B25="","",VLOOKUP($B25,'R4_Frauen'!$B$7:$G$164,4,FALSE))</f>
        <v>RSV Stuttgart-Vaihingen</v>
      </c>
      <c r="F25" s="83" t="str">
        <f>IF($B25="","",VLOOKUP($B25,'R4_Frauen'!$B$7:$G$164,5,FALSE))</f>
        <v>Team Stuttgart</v>
      </c>
      <c r="G25" s="83" t="str">
        <f>IF($B25="","",VLOOKUP($B25,'R4_Frauen'!$B$7:$G$164,6,FALSE))</f>
        <v>Frauen</v>
      </c>
      <c r="H25" s="91"/>
      <c r="J25">
        <f t="shared" si="0"/>
      </c>
    </row>
    <row r="26" spans="1:10" ht="12.75">
      <c r="A26" s="82">
        <v>20</v>
      </c>
      <c r="B26" s="83">
        <v>41</v>
      </c>
      <c r="C26" s="83" t="str">
        <f>IF($B26="","",VLOOKUP($B26,'R4_Frauen'!$B$7:$G$164,2,FALSE))</f>
        <v>Jesse</v>
      </c>
      <c r="D26" s="83" t="str">
        <f>IF($B26="","",VLOOKUP($B26,'R4_Frauen'!$B$7:$G$164,3,FALSE))</f>
        <v>Lysann</v>
      </c>
      <c r="E26" s="83" t="str">
        <f>IF($B26="","",VLOOKUP($B26,'R4_Frauen'!$B$7:$G$164,4,FALSE))</f>
        <v>RC Bellheim</v>
      </c>
      <c r="F26" s="83">
        <f>IF($B26="","",VLOOKUP($B26,'R4_Frauen'!$B$7:$G$164,5,FALSE))</f>
        <v>0</v>
      </c>
      <c r="G26" s="83" t="str">
        <f>IF($B26="","",VLOOKUP($B26,'R4_Frauen'!$B$7:$G$164,6,FALSE))</f>
        <v>Frauen</v>
      </c>
      <c r="H26" s="91"/>
      <c r="J26">
        <f t="shared" si="0"/>
      </c>
    </row>
    <row r="27" spans="1:10" ht="12.75">
      <c r="A27" s="82">
        <v>21</v>
      </c>
      <c r="B27" s="83">
        <v>16</v>
      </c>
      <c r="C27" s="83" t="str">
        <f>IF($B27="","",VLOOKUP($B27,'R4_Frauen'!$B$7:$G$164,2,FALSE))</f>
        <v>Lorch</v>
      </c>
      <c r="D27" s="83" t="str">
        <f>IF($B27="","",VLOOKUP($B27,'R4_Frauen'!$B$7:$G$164,3,FALSE))</f>
        <v>Dorothee</v>
      </c>
      <c r="E27" s="83" t="str">
        <f>IF($B27="","",VLOOKUP($B27,'R4_Frauen'!$B$7:$G$164,4,FALSE))</f>
        <v>Velo Club Singen</v>
      </c>
      <c r="F27" s="83" t="str">
        <f>IF($B27="","",VLOOKUP($B27,'R4_Frauen'!$B$7:$G$164,5,FALSE))</f>
        <v>Team Vita Classica</v>
      </c>
      <c r="G27" s="83" t="str">
        <f>IF($B27="","",VLOOKUP($B27,'R4_Frauen'!$B$7:$G$164,6,FALSE))</f>
        <v>Frauen</v>
      </c>
      <c r="H27" s="91"/>
      <c r="J27">
        <f t="shared" si="0"/>
      </c>
    </row>
    <row r="28" spans="1:10" ht="12.75">
      <c r="A28" s="82">
        <v>22</v>
      </c>
      <c r="B28" s="83">
        <v>24</v>
      </c>
      <c r="C28" s="83" t="str">
        <f>IF($B28="","",VLOOKUP($B28,'R4_Frauen'!$B$7:$G$164,2,FALSE))</f>
        <v>Hanselmann</v>
      </c>
      <c r="D28" s="83" t="str">
        <f>IF($B28="","",VLOOKUP($B28,'R4_Frauen'!$B$7:$G$164,3,FALSE))</f>
        <v>Nicole</v>
      </c>
      <c r="E28" s="83" t="str">
        <f>IF($B28="","",VLOOKUP($B28,'R4_Frauen'!$B$7:$G$164,4,FALSE))</f>
        <v>bigla cycling team  CH</v>
      </c>
      <c r="F28" s="83">
        <f>IF($B28="","",VLOOKUP($B28,'R4_Frauen'!$B$7:$G$164,5,FALSE))</f>
        <v>0</v>
      </c>
      <c r="G28" s="83" t="str">
        <f>IF($B28="","",VLOOKUP($B28,'R4_Frauen'!$B$7:$G$164,6,FALSE))</f>
        <v>Frauen</v>
      </c>
      <c r="H28" s="90" t="s">
        <v>850</v>
      </c>
      <c r="J28">
        <f t="shared" si="0"/>
      </c>
    </row>
    <row r="29" spans="1:10" ht="12.75">
      <c r="A29" s="82">
        <v>23</v>
      </c>
      <c r="B29" s="83">
        <v>40</v>
      </c>
      <c r="C29" s="83" t="str">
        <f>IF($B29="","",VLOOKUP($B29,'R4_Frauen'!$B$7:$G$164,2,FALSE))</f>
        <v>Rathmann</v>
      </c>
      <c r="D29" s="83" t="str">
        <f>IF($B29="","",VLOOKUP($B29,'R4_Frauen'!$B$7:$G$164,3,FALSE))</f>
        <v>Annette</v>
      </c>
      <c r="E29" s="83" t="str">
        <f>IF($B29="","",VLOOKUP($B29,'R4_Frauen'!$B$7:$G$164,4,FALSE))</f>
        <v>TV Attendorn</v>
      </c>
      <c r="F29" s="83">
        <f>IF($B29="","",VLOOKUP($B29,'R4_Frauen'!$B$7:$G$164,5,FALSE))</f>
        <v>0</v>
      </c>
      <c r="G29" s="83" t="str">
        <f>IF($B29="","",VLOOKUP($B29,'R4_Frauen'!$B$7:$G$164,6,FALSE))</f>
        <v>Frauen</v>
      </c>
      <c r="H29" s="90" t="s">
        <v>851</v>
      </c>
      <c r="J29">
        <f t="shared" si="0"/>
      </c>
    </row>
    <row r="30" spans="1:10" ht="12.75">
      <c r="A30" s="82">
        <v>24</v>
      </c>
      <c r="B30" s="83">
        <v>25</v>
      </c>
      <c r="C30" s="83" t="str">
        <f>IF($B30="","",VLOOKUP($B30,'R4_Frauen'!$B$7:$G$164,2,FALSE))</f>
        <v>Hanselmann</v>
      </c>
      <c r="D30" s="83" t="str">
        <f>IF($B30="","",VLOOKUP($B30,'R4_Frauen'!$B$7:$G$164,3,FALSE))</f>
        <v>Janine</v>
      </c>
      <c r="E30" s="83" t="str">
        <f>IF($B30="","",VLOOKUP($B30,'R4_Frauen'!$B$7:$G$164,4,FALSE))</f>
        <v>bigla cycling team  CH</v>
      </c>
      <c r="F30" s="83">
        <f>IF($B30="","",VLOOKUP($B30,'R4_Frauen'!$B$7:$G$164,5,FALSE))</f>
        <v>0</v>
      </c>
      <c r="G30" s="83" t="str">
        <f>IF($B30="","",VLOOKUP($B30,'R4_Frauen'!$B$7:$G$164,6,FALSE))</f>
        <v>Frauen</v>
      </c>
      <c r="H30" s="91"/>
      <c r="J30">
        <f t="shared" si="0"/>
      </c>
    </row>
    <row r="31" spans="1:10" ht="12.75">
      <c r="A31" s="82">
        <v>25</v>
      </c>
      <c r="B31" s="83">
        <v>49</v>
      </c>
      <c r="C31" s="83" t="str">
        <f>IF($B31="","",VLOOKUP($B31,'R4_Frauen'!$B$7:$G$164,2,FALSE))</f>
        <v>Merten</v>
      </c>
      <c r="D31" s="83" t="str">
        <f>IF($B31="","",VLOOKUP($B31,'R4_Frauen'!$B$7:$G$164,3,FALSE))</f>
        <v>Franziska</v>
      </c>
      <c r="E31" s="83" t="str">
        <f>IF($B31="","",VLOOKUP($B31,'R4_Frauen'!$B$7:$G$164,4,FALSE))</f>
        <v>Team Stuttgart</v>
      </c>
      <c r="F31" s="83">
        <f>IF($B31="","",VLOOKUP($B31,'R4_Frauen'!$B$7:$G$164,5,FALSE))</f>
        <v>0</v>
      </c>
      <c r="G31" s="83" t="str">
        <f>IF($B31="","",VLOOKUP($B31,'R4_Frauen'!$B$7:$G$164,6,FALSE))</f>
        <v>Frauen</v>
      </c>
      <c r="H31" s="91"/>
      <c r="J31">
        <f t="shared" si="0"/>
      </c>
    </row>
    <row r="32" spans="1:10" ht="12.75">
      <c r="A32" s="82">
        <v>26</v>
      </c>
      <c r="B32" s="83">
        <v>32</v>
      </c>
      <c r="C32" s="83" t="str">
        <f>IF($B32="","",VLOOKUP($B32,'R4_Frauen'!$B$7:$G$164,2,FALSE))</f>
        <v>Koch</v>
      </c>
      <c r="D32" s="83" t="str">
        <f>IF($B32="","",VLOOKUP($B32,'R4_Frauen'!$B$7:$G$164,3,FALSE))</f>
        <v>Vivian</v>
      </c>
      <c r="E32" s="83" t="str">
        <f>IF($B32="","",VLOOKUP($B32,'R4_Frauen'!$B$7:$G$164,4,FALSE))</f>
        <v>RMSV Wittnau</v>
      </c>
      <c r="F32" s="83">
        <f>IF($B32="","",VLOOKUP($B32,'R4_Frauen'!$B$7:$G$164,5,FALSE))</f>
        <v>0</v>
      </c>
      <c r="G32" s="83" t="str">
        <f>IF($B32="","",VLOOKUP($B32,'R4_Frauen'!$B$7:$G$164,6,FALSE))</f>
        <v>Frauen</v>
      </c>
      <c r="H32" s="91"/>
      <c r="J32">
        <f t="shared" si="0"/>
      </c>
    </row>
    <row r="33" spans="1:10" ht="12.75">
      <c r="A33" s="82">
        <v>27</v>
      </c>
      <c r="B33" s="83">
        <v>33</v>
      </c>
      <c r="C33" s="83" t="str">
        <f>IF($B33="","",VLOOKUP($B33,'R4_Frauen'!$B$7:$G$164,2,FALSE))</f>
        <v>Nappa</v>
      </c>
      <c r="D33" s="83" t="str">
        <f>IF($B33="","",VLOOKUP($B33,'R4_Frauen'!$B$7:$G$164,3,FALSE))</f>
        <v>Giulia</v>
      </c>
      <c r="E33" s="83" t="str">
        <f>IF($B33="","",VLOOKUP($B33,'R4_Frauen'!$B$7:$G$164,4,FALSE))</f>
        <v>RSV Öschelbronn</v>
      </c>
      <c r="F33" s="83">
        <f>IF($B33="","",VLOOKUP($B33,'R4_Frauen'!$B$7:$G$164,5,FALSE))</f>
        <v>0</v>
      </c>
      <c r="G33" s="83" t="str">
        <f>IF($B33="","",VLOOKUP($B33,'R4_Frauen'!$B$7:$G$164,6,FALSE))</f>
        <v>Frauen</v>
      </c>
      <c r="H33" s="91"/>
      <c r="J33">
        <f t="shared" si="0"/>
      </c>
    </row>
    <row r="34" spans="1:10" ht="12.75">
      <c r="A34" s="82">
        <v>28</v>
      </c>
      <c r="B34" s="83">
        <v>39</v>
      </c>
      <c r="C34" s="83" t="str">
        <f>IF($B34="","",VLOOKUP($B34,'R4_Frauen'!$B$7:$G$164,2,FALSE))</f>
        <v>Licker</v>
      </c>
      <c r="D34" s="83" t="str">
        <f>IF($B34="","",VLOOKUP($B34,'R4_Frauen'!$B$7:$G$164,3,FALSE))</f>
        <v>Martine</v>
      </c>
      <c r="E34" s="83" t="str">
        <f>IF($B34="","",VLOOKUP($B34,'R4_Frauen'!$B$7:$G$164,4,FALSE))</f>
        <v>LC  Kayl  Lux</v>
      </c>
      <c r="F34" s="83">
        <f>IF($B34="","",VLOOKUP($B34,'R4_Frauen'!$B$7:$G$164,5,FALSE))</f>
        <v>0</v>
      </c>
      <c r="G34" s="83" t="str">
        <f>IF($B34="","",VLOOKUP($B34,'R4_Frauen'!$B$7:$G$164,6,FALSE))</f>
        <v>Frauen</v>
      </c>
      <c r="H34" s="91"/>
      <c r="J34">
        <f t="shared" si="0"/>
      </c>
    </row>
    <row r="35" spans="1:10" ht="12.75">
      <c r="A35" s="82">
        <v>29</v>
      </c>
      <c r="B35" s="83">
        <v>26</v>
      </c>
      <c r="C35" s="83" t="str">
        <f>IF($B35="","",VLOOKUP($B35,'R4_Frauen'!$B$7:$G$164,2,FALSE))</f>
        <v>Rau</v>
      </c>
      <c r="D35" s="83" t="str">
        <f>IF($B35="","",VLOOKUP($B35,'R4_Frauen'!$B$7:$G$164,3,FALSE))</f>
        <v>Sonja</v>
      </c>
      <c r="E35" s="83" t="str">
        <f>IF($B35="","",VLOOKUP($B35,'R4_Frauen'!$B$7:$G$164,4,FALSE))</f>
        <v>Team Bike-Aid</v>
      </c>
      <c r="F35" s="83">
        <f>IF($B35="","",VLOOKUP($B35,'R4_Frauen'!$B$7:$G$164,5,FALSE))</f>
        <v>0</v>
      </c>
      <c r="G35" s="83" t="str">
        <f>IF($B35="","",VLOOKUP($B35,'R4_Frauen'!$B$7:$G$164,6,FALSE))</f>
        <v>Frauen</v>
      </c>
      <c r="H35" s="90" t="s">
        <v>852</v>
      </c>
      <c r="J35">
        <f t="shared" si="0"/>
      </c>
    </row>
    <row r="36" spans="1:10" ht="12.75">
      <c r="A36" s="82">
        <v>30</v>
      </c>
      <c r="B36" s="83">
        <v>45</v>
      </c>
      <c r="C36" s="83" t="str">
        <f>IF($B36="","",VLOOKUP($B36,'R4_Frauen'!$B$7:$G$164,2,FALSE))</f>
        <v>Hammes</v>
      </c>
      <c r="D36" s="83" t="str">
        <f>IF($B36="","",VLOOKUP($B36,'R4_Frauen'!$B$7:$G$164,3,FALSE))</f>
        <v>Kathrin</v>
      </c>
      <c r="E36" s="83" t="str">
        <f>IF($B36="","",VLOOKUP($B36,'R4_Frauen'!$B$7:$G$164,4,FALSE))</f>
        <v>Team Vita Classica</v>
      </c>
      <c r="F36" s="83">
        <f>IF($B36="","",VLOOKUP($B36,'R4_Frauen'!$B$7:$G$164,5,FALSE))</f>
        <v>0</v>
      </c>
      <c r="G36" s="83" t="str">
        <f>IF($B36="","",VLOOKUP($B36,'R4_Frauen'!$B$7:$G$164,6,FALSE))</f>
        <v>Frauen</v>
      </c>
      <c r="H36" s="91" t="s">
        <v>817</v>
      </c>
      <c r="J36">
        <f t="shared" si="0"/>
      </c>
    </row>
    <row r="37" spans="1:10" ht="12.75" hidden="1">
      <c r="A37" s="82">
        <v>31</v>
      </c>
      <c r="B37" s="83"/>
      <c r="C37" s="83">
        <f>IF($B37="","",VLOOKUP($B37,'R4_Frauen'!$B$7:$G$164,2,FALSE))</f>
      </c>
      <c r="D37" s="83">
        <f>IF($B37="","",VLOOKUP($B37,'R4_Frauen'!$B$7:$G$164,3,FALSE))</f>
      </c>
      <c r="E37" s="83">
        <f>IF($B37="","",VLOOKUP($B37,'R4_Frauen'!$B$7:$G$164,4,FALSE))</f>
      </c>
      <c r="F37" s="83">
        <f>IF($B37="","",VLOOKUP($B37,'R4_Frauen'!$B$7:$G$164,5,FALSE))</f>
      </c>
      <c r="G37" s="83">
        <f>IF($B37="","",VLOOKUP($B37,'R4_Frauen'!$B$7:$G$164,6,FALSE))</f>
      </c>
      <c r="H37" s="91"/>
      <c r="J37">
        <f t="shared" si="0"/>
      </c>
    </row>
    <row r="38" spans="1:10" ht="12.75" hidden="1">
      <c r="A38" s="82">
        <v>32</v>
      </c>
      <c r="B38" s="83"/>
      <c r="C38" s="83">
        <f>IF($B38="","",VLOOKUP($B38,'R4_Frauen'!$B$7:$G$164,2,FALSE))</f>
      </c>
      <c r="D38" s="83">
        <f>IF($B38="","",VLOOKUP($B38,'R4_Frauen'!$B$7:$G$164,3,FALSE))</f>
      </c>
      <c r="E38" s="83">
        <f>IF($B38="","",VLOOKUP($B38,'R4_Frauen'!$B$7:$G$164,4,FALSE))</f>
      </c>
      <c r="F38" s="83">
        <f>IF($B38="","",VLOOKUP($B38,'R4_Frauen'!$B$7:$G$164,5,FALSE))</f>
      </c>
      <c r="G38" s="83">
        <f>IF($B38="","",VLOOKUP($B38,'R4_Frauen'!$B$7:$G$164,6,FALSE))</f>
      </c>
      <c r="H38" s="91"/>
      <c r="J38">
        <f t="shared" si="0"/>
      </c>
    </row>
    <row r="39" spans="1:10" ht="12.75" hidden="1">
      <c r="A39" s="82">
        <v>33</v>
      </c>
      <c r="B39" s="83"/>
      <c r="C39" s="83">
        <f>IF($B39="","",VLOOKUP($B39,'R4_Frauen'!$B$7:$G$164,2,FALSE))</f>
      </c>
      <c r="D39" s="83">
        <f>IF($B39="","",VLOOKUP($B39,'R4_Frauen'!$B$7:$G$164,3,FALSE))</f>
      </c>
      <c r="E39" s="83">
        <f>IF($B39="","",VLOOKUP($B39,'R4_Frauen'!$B$7:$G$164,4,FALSE))</f>
      </c>
      <c r="F39" s="83">
        <f>IF($B39="","",VLOOKUP($B39,'R4_Frauen'!$B$7:$G$164,5,FALSE))</f>
      </c>
      <c r="G39" s="83">
        <f>IF($B39="","",VLOOKUP($B39,'R4_Frauen'!$B$7:$G$164,6,FALSE))</f>
      </c>
      <c r="H39" s="91"/>
      <c r="J39">
        <f t="shared" si="0"/>
      </c>
    </row>
    <row r="40" spans="1:10" ht="12.75" hidden="1">
      <c r="A40" s="82">
        <v>34</v>
      </c>
      <c r="B40" s="83"/>
      <c r="C40" s="83">
        <f>IF($B40="","",VLOOKUP($B40,'R4_Frauen'!$B$7:$G$164,2,FALSE))</f>
      </c>
      <c r="D40" s="83">
        <f>IF($B40="","",VLOOKUP($B40,'R4_Frauen'!$B$7:$G$164,3,FALSE))</f>
      </c>
      <c r="E40" s="83">
        <f>IF($B40="","",VLOOKUP($B40,'R4_Frauen'!$B$7:$G$164,4,FALSE))</f>
      </c>
      <c r="F40" s="83">
        <f>IF($B40="","",VLOOKUP($B40,'R4_Frauen'!$B$7:$G$164,5,FALSE))</f>
      </c>
      <c r="G40" s="83">
        <f>IF($B40="","",VLOOKUP($B40,'R4_Frauen'!$B$7:$G$164,6,FALSE))</f>
      </c>
      <c r="H40" s="91"/>
      <c r="J40">
        <f t="shared" si="0"/>
      </c>
    </row>
    <row r="41" spans="1:10" ht="12.75" hidden="1">
      <c r="A41" s="82">
        <v>35</v>
      </c>
      <c r="B41" s="83"/>
      <c r="C41" s="83">
        <f>IF($B41="","",VLOOKUP($B41,'R4_Frauen'!$B$7:$G$164,2,FALSE))</f>
      </c>
      <c r="D41" s="83">
        <f>IF($B41="","",VLOOKUP($B41,'R4_Frauen'!$B$7:$G$164,3,FALSE))</f>
      </c>
      <c r="E41" s="83">
        <f>IF($B41="","",VLOOKUP($B41,'R4_Frauen'!$B$7:$G$164,4,FALSE))</f>
      </c>
      <c r="F41" s="83">
        <f>IF($B41="","",VLOOKUP($B41,'R4_Frauen'!$B$7:$G$164,5,FALSE))</f>
      </c>
      <c r="G41" s="83">
        <f>IF($B41="","",VLOOKUP($B41,'R4_Frauen'!$B$7:$G$164,6,FALSE))</f>
      </c>
      <c r="H41" s="91"/>
      <c r="J41">
        <f t="shared" si="0"/>
      </c>
    </row>
    <row r="42" spans="1:10" ht="12.75" hidden="1">
      <c r="A42" s="82">
        <v>36</v>
      </c>
      <c r="B42" s="83"/>
      <c r="C42" s="83">
        <f>IF($B42="","",VLOOKUP($B42,'R4_Frauen'!$B$7:$G$164,2,FALSE))</f>
      </c>
      <c r="D42" s="83">
        <f>IF($B42="","",VLOOKUP($B42,'R4_Frauen'!$B$7:$G$164,3,FALSE))</f>
      </c>
      <c r="E42" s="83">
        <f>IF($B42="","",VLOOKUP($B42,'R4_Frauen'!$B$7:$G$164,4,FALSE))</f>
      </c>
      <c r="F42" s="83">
        <f>IF($B42="","",VLOOKUP($B42,'R4_Frauen'!$B$7:$G$164,5,FALSE))</f>
      </c>
      <c r="G42" s="83">
        <f>IF($B42="","",VLOOKUP($B42,'R4_Frauen'!$B$7:$G$164,6,FALSE))</f>
      </c>
      <c r="H42" s="91"/>
      <c r="J42">
        <f t="shared" si="0"/>
      </c>
    </row>
    <row r="43" spans="1:10" ht="12.75" hidden="1">
      <c r="A43" s="82">
        <v>37</v>
      </c>
      <c r="B43" s="83"/>
      <c r="C43" s="83">
        <f>IF($B43="","",VLOOKUP($B43,'R4_Frauen'!$B$7:$G$164,2,FALSE))</f>
      </c>
      <c r="D43" s="83">
        <f>IF($B43="","",VLOOKUP($B43,'R4_Frauen'!$B$7:$G$164,3,FALSE))</f>
      </c>
      <c r="E43" s="83">
        <f>IF($B43="","",VLOOKUP($B43,'R4_Frauen'!$B$7:$G$164,4,FALSE))</f>
      </c>
      <c r="F43" s="83">
        <f>IF($B43="","",VLOOKUP($B43,'R4_Frauen'!$B$7:$G$164,5,FALSE))</f>
      </c>
      <c r="G43" s="83">
        <f>IF($B43="","",VLOOKUP($B43,'R4_Frauen'!$B$7:$G$164,6,FALSE))</f>
      </c>
      <c r="H43" s="91"/>
      <c r="J43">
        <f t="shared" si="0"/>
      </c>
    </row>
    <row r="44" spans="1:10" ht="12.75" hidden="1">
      <c r="A44" s="82">
        <v>38</v>
      </c>
      <c r="B44" s="83"/>
      <c r="C44" s="83">
        <f>IF($B44="","",VLOOKUP($B44,'R4_Frauen'!$B$7:$G$164,2,FALSE))</f>
      </c>
      <c r="D44" s="83">
        <f>IF($B44="","",VLOOKUP($B44,'R4_Frauen'!$B$7:$G$164,3,FALSE))</f>
      </c>
      <c r="E44" s="83">
        <f>IF($B44="","",VLOOKUP($B44,'R4_Frauen'!$B$7:$G$164,4,FALSE))</f>
      </c>
      <c r="F44" s="83">
        <f>IF($B44="","",VLOOKUP($B44,'R4_Frauen'!$B$7:$G$164,5,FALSE))</f>
      </c>
      <c r="G44" s="83">
        <f>IF($B44="","",VLOOKUP($B44,'R4_Frauen'!$B$7:$G$164,6,FALSE))</f>
      </c>
      <c r="H44" s="91"/>
      <c r="J44">
        <f t="shared" si="0"/>
      </c>
    </row>
    <row r="45" spans="1:10" ht="12.75" hidden="1">
      <c r="A45" s="82">
        <v>39</v>
      </c>
      <c r="B45" s="83"/>
      <c r="C45" s="83">
        <f>IF($B45="","",VLOOKUP($B45,'R4_Frauen'!$B$7:$G$164,2,FALSE))</f>
      </c>
      <c r="D45" s="83">
        <f>IF($B45="","",VLOOKUP($B45,'R4_Frauen'!$B$7:$G$164,3,FALSE))</f>
      </c>
      <c r="E45" s="83">
        <f>IF($B45="","",VLOOKUP($B45,'R4_Frauen'!$B$7:$G$164,4,FALSE))</f>
      </c>
      <c r="F45" s="83">
        <f>IF($B45="","",VLOOKUP($B45,'R4_Frauen'!$B$7:$G$164,5,FALSE))</f>
      </c>
      <c r="G45" s="83">
        <f>IF($B45="","",VLOOKUP($B45,'R4_Frauen'!$B$7:$G$164,6,FALSE))</f>
      </c>
      <c r="H45" s="91"/>
      <c r="J45">
        <f t="shared" si="0"/>
      </c>
    </row>
    <row r="46" spans="1:10" ht="12.75" hidden="1">
      <c r="A46" s="82">
        <v>40</v>
      </c>
      <c r="B46" s="83"/>
      <c r="C46" s="83">
        <f>IF($B46="","",VLOOKUP($B46,'R4_Frauen'!$B$7:$G$164,2,FALSE))</f>
      </c>
      <c r="D46" s="83">
        <f>IF($B46="","",VLOOKUP($B46,'R4_Frauen'!$B$7:$G$164,3,FALSE))</f>
      </c>
      <c r="E46" s="83">
        <f>IF($B46="","",VLOOKUP($B46,'R4_Frauen'!$B$7:$G$164,4,FALSE))</f>
      </c>
      <c r="F46" s="83">
        <f>IF($B46="","",VLOOKUP($B46,'R4_Frauen'!$B$7:$G$164,5,FALSE))</f>
      </c>
      <c r="G46" s="83">
        <f>IF($B46="","",VLOOKUP($B46,'R4_Frauen'!$B$7:$G$164,6,FALSE))</f>
      </c>
      <c r="H46" s="91"/>
      <c r="J46">
        <f t="shared" si="0"/>
      </c>
    </row>
    <row r="47" spans="1:10" ht="12.75" hidden="1">
      <c r="A47" s="82">
        <v>41</v>
      </c>
      <c r="B47" s="83"/>
      <c r="C47" s="83">
        <f>IF($B47="","",VLOOKUP($B47,'R4_Frauen'!$B$7:$G$164,2,FALSE))</f>
      </c>
      <c r="D47" s="83">
        <f>IF($B47="","",VLOOKUP($B47,'R4_Frauen'!$B$7:$G$164,3,FALSE))</f>
      </c>
      <c r="E47" s="83">
        <f>IF($B47="","",VLOOKUP($B47,'R4_Frauen'!$B$7:$G$164,4,FALSE))</f>
      </c>
      <c r="F47" s="83">
        <f>IF($B47="","",VLOOKUP($B47,'R4_Frauen'!$B$7:$G$164,5,FALSE))</f>
      </c>
      <c r="G47" s="83">
        <f>IF($B47="","",VLOOKUP($B47,'R4_Frauen'!$B$7:$G$164,6,FALSE))</f>
      </c>
      <c r="H47" s="91"/>
      <c r="J47">
        <f t="shared" si="0"/>
      </c>
    </row>
    <row r="48" spans="1:10" ht="12.75" hidden="1">
      <c r="A48" s="82">
        <v>42</v>
      </c>
      <c r="B48" s="83"/>
      <c r="C48" s="83">
        <f>IF($B48="","",VLOOKUP($B48,'R4_Frauen'!$B$7:$G$164,2,FALSE))</f>
      </c>
      <c r="D48" s="83">
        <f>IF($B48="","",VLOOKUP($B48,'R4_Frauen'!$B$7:$G$164,3,FALSE))</f>
      </c>
      <c r="E48" s="83">
        <f>IF($B48="","",VLOOKUP($B48,'R4_Frauen'!$B$7:$G$164,4,FALSE))</f>
      </c>
      <c r="F48" s="83">
        <f>IF($B48="","",VLOOKUP($B48,'R4_Frauen'!$B$7:$G$164,5,FALSE))</f>
      </c>
      <c r="G48" s="83">
        <f>IF($B48="","",VLOOKUP($B48,'R4_Frauen'!$B$7:$G$164,6,FALSE))</f>
      </c>
      <c r="H48" s="91"/>
      <c r="J48">
        <f t="shared" si="0"/>
      </c>
    </row>
    <row r="49" spans="1:10" ht="12.75" hidden="1">
      <c r="A49" s="82">
        <v>43</v>
      </c>
      <c r="B49" s="83"/>
      <c r="C49" s="83">
        <f>IF($B49="","",VLOOKUP($B49,'R4_Frauen'!$B$7:$G$164,2,FALSE))</f>
      </c>
      <c r="D49" s="83">
        <f>IF($B49="","",VLOOKUP($B49,'R4_Frauen'!$B$7:$G$164,3,FALSE))</f>
      </c>
      <c r="E49" s="83">
        <f>IF($B49="","",VLOOKUP($B49,'R4_Frauen'!$B$7:$G$164,4,FALSE))</f>
      </c>
      <c r="F49" s="83">
        <f>IF($B49="","",VLOOKUP($B49,'R4_Frauen'!$B$7:$G$164,5,FALSE))</f>
      </c>
      <c r="G49" s="83">
        <f>IF($B49="","",VLOOKUP($B49,'R4_Frauen'!$B$7:$G$164,6,FALSE))</f>
      </c>
      <c r="H49" s="91"/>
      <c r="J49">
        <f t="shared" si="0"/>
      </c>
    </row>
    <row r="50" spans="1:10" ht="12.75" hidden="1">
      <c r="A50" s="82">
        <v>44</v>
      </c>
      <c r="B50" s="83"/>
      <c r="C50" s="83">
        <f>IF($B50="","",VLOOKUP($B50,'R4_Frauen'!$B$7:$G$164,2,FALSE))</f>
      </c>
      <c r="D50" s="83">
        <f>IF($B50="","",VLOOKUP($B50,'R4_Frauen'!$B$7:$G$164,3,FALSE))</f>
      </c>
      <c r="E50" s="83">
        <f>IF($B50="","",VLOOKUP($B50,'R4_Frauen'!$B$7:$G$164,4,FALSE))</f>
      </c>
      <c r="F50" s="83">
        <f>IF($B50="","",VLOOKUP($B50,'R4_Frauen'!$B$7:$G$164,5,FALSE))</f>
      </c>
      <c r="G50" s="83">
        <f>IF($B50="","",VLOOKUP($B50,'R4_Frauen'!$B$7:$G$164,6,FALSE))</f>
      </c>
      <c r="H50" s="91"/>
      <c r="J50">
        <f t="shared" si="0"/>
      </c>
    </row>
    <row r="51" spans="1:10" ht="12.75" hidden="1">
      <c r="A51" s="82">
        <v>45</v>
      </c>
      <c r="B51" s="83"/>
      <c r="C51" s="83">
        <f>IF($B51="","",VLOOKUP($B51,'R4_Frauen'!$B$7:$G$164,2,FALSE))</f>
      </c>
      <c r="D51" s="83">
        <f>IF($B51="","",VLOOKUP($B51,'R4_Frauen'!$B$7:$G$164,3,FALSE))</f>
      </c>
      <c r="E51" s="83">
        <f>IF($B51="","",VLOOKUP($B51,'R4_Frauen'!$B$7:$G$164,4,FALSE))</f>
      </c>
      <c r="F51" s="83">
        <f>IF($B51="","",VLOOKUP($B51,'R4_Frauen'!$B$7:$G$164,5,FALSE))</f>
      </c>
      <c r="G51" s="83">
        <f>IF($B51="","",VLOOKUP($B51,'R4_Frauen'!$B$7:$G$164,6,FALSE))</f>
      </c>
      <c r="H51" s="91"/>
      <c r="J51">
        <f t="shared" si="0"/>
      </c>
    </row>
    <row r="52" spans="1:10" ht="12.75" hidden="1">
      <c r="A52" s="82">
        <v>46</v>
      </c>
      <c r="B52" s="83"/>
      <c r="C52" s="83">
        <f>IF($B52="","",VLOOKUP($B52,'R4_Frauen'!$B$7:$G$164,2,FALSE))</f>
      </c>
      <c r="D52" s="83">
        <f>IF($B52="","",VLOOKUP($B52,'R4_Frauen'!$B$7:$G$164,3,FALSE))</f>
      </c>
      <c r="E52" s="83">
        <f>IF($B52="","",VLOOKUP($B52,'R4_Frauen'!$B$7:$G$164,4,FALSE))</f>
      </c>
      <c r="F52" s="83">
        <f>IF($B52="","",VLOOKUP($B52,'R4_Frauen'!$B$7:$G$164,5,FALSE))</f>
      </c>
      <c r="G52" s="83">
        <f>IF($B52="","",VLOOKUP($B52,'R4_Frauen'!$B$7:$G$164,6,FALSE))</f>
      </c>
      <c r="H52" s="91"/>
      <c r="J52">
        <f t="shared" si="0"/>
      </c>
    </row>
    <row r="53" spans="1:10" ht="12.75" hidden="1">
      <c r="A53" s="82">
        <v>47</v>
      </c>
      <c r="B53" s="83"/>
      <c r="C53" s="83">
        <f>IF($B53="","",VLOOKUP($B53,'R4_Frauen'!$B$7:$G$164,2,FALSE))</f>
      </c>
      <c r="D53" s="83">
        <f>IF($B53="","",VLOOKUP($B53,'R4_Frauen'!$B$7:$G$164,3,FALSE))</f>
      </c>
      <c r="E53" s="83">
        <f>IF($B53="","",VLOOKUP($B53,'R4_Frauen'!$B$7:$G$164,4,FALSE))</f>
      </c>
      <c r="F53" s="83">
        <f>IF($B53="","",VLOOKUP($B53,'R4_Frauen'!$B$7:$G$164,5,FALSE))</f>
      </c>
      <c r="G53" s="83">
        <f>IF($B53="","",VLOOKUP($B53,'R4_Frauen'!$B$7:$G$164,6,FALSE))</f>
      </c>
      <c r="H53" s="91"/>
      <c r="J53">
        <f t="shared" si="0"/>
      </c>
    </row>
    <row r="54" spans="1:10" ht="12.75" hidden="1">
      <c r="A54" s="82">
        <v>48</v>
      </c>
      <c r="B54" s="83"/>
      <c r="C54" s="83">
        <f>IF($B54="","",VLOOKUP($B54,'R4_Frauen'!$B$7:$G$164,2,FALSE))</f>
      </c>
      <c r="D54" s="83">
        <f>IF($B54="","",VLOOKUP($B54,'R4_Frauen'!$B$7:$G$164,3,FALSE))</f>
      </c>
      <c r="E54" s="83">
        <f>IF($B54="","",VLOOKUP($B54,'R4_Frauen'!$B$7:$G$164,4,FALSE))</f>
      </c>
      <c r="F54" s="83">
        <f>IF($B54="","",VLOOKUP($B54,'R4_Frauen'!$B$7:$G$164,5,FALSE))</f>
      </c>
      <c r="G54" s="83">
        <f>IF($B54="","",VLOOKUP($B54,'R4_Frauen'!$B$7:$G$164,6,FALSE))</f>
      </c>
      <c r="H54" s="91"/>
      <c r="J54">
        <f t="shared" si="0"/>
      </c>
    </row>
    <row r="55" spans="1:10" ht="12.75" hidden="1">
      <c r="A55" s="82">
        <v>49</v>
      </c>
      <c r="B55" s="83"/>
      <c r="C55" s="83">
        <f>IF($B55="","",VLOOKUP($B55,'R4_Frauen'!$B$7:$G$164,2,FALSE))</f>
      </c>
      <c r="D55" s="83">
        <f>IF($B55="","",VLOOKUP($B55,'R4_Frauen'!$B$7:$G$164,3,FALSE))</f>
      </c>
      <c r="E55" s="83">
        <f>IF($B55="","",VLOOKUP($B55,'R4_Frauen'!$B$7:$G$164,4,FALSE))</f>
      </c>
      <c r="F55" s="83">
        <f>IF($B55="","",VLOOKUP($B55,'R4_Frauen'!$B$7:$G$164,5,FALSE))</f>
      </c>
      <c r="G55" s="83">
        <f>IF($B55="","",VLOOKUP($B55,'R4_Frauen'!$B$7:$G$164,6,FALSE))</f>
      </c>
      <c r="H55" s="91"/>
      <c r="J55">
        <f t="shared" si="0"/>
      </c>
    </row>
    <row r="56" spans="1:10" ht="12.75" hidden="1">
      <c r="A56" s="82">
        <v>50</v>
      </c>
      <c r="B56" s="83"/>
      <c r="C56" s="83">
        <f>IF($B56="","",VLOOKUP($B56,'R4_Frauen'!$B$7:$G$164,2,FALSE))</f>
      </c>
      <c r="D56" s="83">
        <f>IF($B56="","",VLOOKUP($B56,'R4_Frauen'!$B$7:$G$164,3,FALSE))</f>
      </c>
      <c r="E56" s="83">
        <f>IF($B56="","",VLOOKUP($B56,'R4_Frauen'!$B$7:$G$164,4,FALSE))</f>
      </c>
      <c r="F56" s="83">
        <f>IF($B56="","",VLOOKUP($B56,'R4_Frauen'!$B$7:$G$164,5,FALSE))</f>
      </c>
      <c r="G56" s="83">
        <f>IF($B56="","",VLOOKUP($B56,'R4_Frauen'!$B$7:$G$164,6,FALSE))</f>
      </c>
      <c r="H56" s="91"/>
      <c r="J56">
        <f t="shared" si="0"/>
      </c>
    </row>
    <row r="57" spans="1:10" ht="12.75" hidden="1">
      <c r="A57" s="82">
        <v>51</v>
      </c>
      <c r="B57" s="83"/>
      <c r="C57" s="83">
        <f>IF($B57="","",VLOOKUP($B57,'R4_Frauen'!$B$7:$G$164,2,FALSE))</f>
      </c>
      <c r="D57" s="83">
        <f>IF($B57="","",VLOOKUP($B57,'R4_Frauen'!$B$7:$G$164,3,FALSE))</f>
      </c>
      <c r="E57" s="83">
        <f>IF($B57="","",VLOOKUP($B57,'R4_Frauen'!$B$7:$G$164,4,FALSE))</f>
      </c>
      <c r="F57" s="83">
        <f>IF($B57="","",VLOOKUP($B57,'R4_Frauen'!$B$7:$G$164,5,FALSE))</f>
      </c>
      <c r="G57" s="83">
        <f>IF($B57="","",VLOOKUP($B57,'R4_Frauen'!$B$7:$G$164,6,FALSE))</f>
      </c>
      <c r="H57" s="91"/>
      <c r="J57">
        <f t="shared" si="0"/>
      </c>
    </row>
    <row r="58" spans="1:10" ht="12.75" hidden="1">
      <c r="A58" s="82">
        <v>52</v>
      </c>
      <c r="B58" s="83"/>
      <c r="C58" s="83">
        <f>IF($B58="","",VLOOKUP($B58,'R4_Frauen'!$B$7:$G$164,2,FALSE))</f>
      </c>
      <c r="D58" s="83">
        <f>IF($B58="","",VLOOKUP($B58,'R4_Frauen'!$B$7:$G$164,3,FALSE))</f>
      </c>
      <c r="E58" s="83">
        <f>IF($B58="","",VLOOKUP($B58,'R4_Frauen'!$B$7:$G$164,4,FALSE))</f>
      </c>
      <c r="F58" s="83">
        <f>IF($B58="","",VLOOKUP($B58,'R4_Frauen'!$B$7:$G$164,5,FALSE))</f>
      </c>
      <c r="G58" s="83">
        <f>IF($B58="","",VLOOKUP($B58,'R4_Frauen'!$B$7:$G$164,6,FALSE))</f>
      </c>
      <c r="H58" s="91"/>
      <c r="J58">
        <f t="shared" si="0"/>
      </c>
    </row>
    <row r="59" spans="1:10" ht="12.75" hidden="1">
      <c r="A59" s="82">
        <v>53</v>
      </c>
      <c r="B59" s="83"/>
      <c r="C59" s="83">
        <f>IF($B59="","",VLOOKUP($B59,'R4_Frauen'!$B$7:$G$164,2,FALSE))</f>
      </c>
      <c r="D59" s="83">
        <f>IF($B59="","",VLOOKUP($B59,'R4_Frauen'!$B$7:$G$164,3,FALSE))</f>
      </c>
      <c r="E59" s="83">
        <f>IF($B59="","",VLOOKUP($B59,'R4_Frauen'!$B$7:$G$164,4,FALSE))</f>
      </c>
      <c r="F59" s="83">
        <f>IF($B59="","",VLOOKUP($B59,'R4_Frauen'!$B$7:$G$164,5,FALSE))</f>
      </c>
      <c r="G59" s="83">
        <f>IF($B59="","",VLOOKUP($B59,'R4_Frauen'!$B$7:$G$164,6,FALSE))</f>
      </c>
      <c r="H59" s="91"/>
      <c r="J59">
        <f t="shared" si="0"/>
      </c>
    </row>
    <row r="60" spans="1:10" ht="12.75" hidden="1">
      <c r="A60" s="82">
        <v>54</v>
      </c>
      <c r="B60" s="83"/>
      <c r="C60" s="83">
        <f>IF($B60="","",VLOOKUP($B60,'R4_Frauen'!$B$7:$G$164,2,FALSE))</f>
      </c>
      <c r="D60" s="83">
        <f>IF($B60="","",VLOOKUP($B60,'R4_Frauen'!$B$7:$G$164,3,FALSE))</f>
      </c>
      <c r="E60" s="83">
        <f>IF($B60="","",VLOOKUP($B60,'R4_Frauen'!$B$7:$G$164,4,FALSE))</f>
      </c>
      <c r="F60" s="83">
        <f>IF($B60="","",VLOOKUP($B60,'R4_Frauen'!$B$7:$G$164,5,FALSE))</f>
      </c>
      <c r="G60" s="83">
        <f>IF($B60="","",VLOOKUP($B60,'R4_Frauen'!$B$7:$G$164,6,FALSE))</f>
      </c>
      <c r="H60" s="91"/>
      <c r="J60">
        <f t="shared" si="0"/>
      </c>
    </row>
    <row r="61" spans="1:10" ht="12.75" hidden="1">
      <c r="A61" s="82">
        <v>55</v>
      </c>
      <c r="B61" s="83"/>
      <c r="C61" s="83">
        <f>IF($B61="","",VLOOKUP($B61,'R4_Frauen'!$B$7:$G$164,2,FALSE))</f>
      </c>
      <c r="D61" s="83">
        <f>IF($B61="","",VLOOKUP($B61,'R4_Frauen'!$B$7:$G$164,3,FALSE))</f>
      </c>
      <c r="E61" s="83">
        <f>IF($B61="","",VLOOKUP($B61,'R4_Frauen'!$B$7:$G$164,4,FALSE))</f>
      </c>
      <c r="F61" s="83">
        <f>IF($B61="","",VLOOKUP($B61,'R4_Frauen'!$B$7:$G$164,5,FALSE))</f>
      </c>
      <c r="G61" s="83">
        <f>IF($B61="","",VLOOKUP($B61,'R4_Frauen'!$B$7:$G$164,6,FALSE))</f>
      </c>
      <c r="H61" s="91"/>
      <c r="J61">
        <f t="shared" si="0"/>
      </c>
    </row>
    <row r="62" spans="1:10" ht="12.75" hidden="1">
      <c r="A62" s="82">
        <v>56</v>
      </c>
      <c r="B62" s="83"/>
      <c r="C62" s="83">
        <f>IF($B62="","",VLOOKUP($B62,'R4_Frauen'!$B$7:$G$164,2,FALSE))</f>
      </c>
      <c r="D62" s="83">
        <f>IF($B62="","",VLOOKUP($B62,'R4_Frauen'!$B$7:$G$164,3,FALSE))</f>
      </c>
      <c r="E62" s="83">
        <f>IF($B62="","",VLOOKUP($B62,'R4_Frauen'!$B$7:$G$164,4,FALSE))</f>
      </c>
      <c r="F62" s="83">
        <f>IF($B62="","",VLOOKUP($B62,'R4_Frauen'!$B$7:$G$164,5,FALSE))</f>
      </c>
      <c r="G62" s="83">
        <f>IF($B62="","",VLOOKUP($B62,'R4_Frauen'!$B$7:$G$164,6,FALSE))</f>
      </c>
      <c r="H62" s="91"/>
      <c r="J62">
        <f t="shared" si="0"/>
      </c>
    </row>
    <row r="63" spans="1:10" ht="12.75" hidden="1">
      <c r="A63" s="82">
        <v>57</v>
      </c>
      <c r="B63" s="83"/>
      <c r="C63" s="83">
        <f>IF($B63="","",VLOOKUP($B63,'R4_Frauen'!$B$7:$G$164,2,FALSE))</f>
      </c>
      <c r="D63" s="83">
        <f>IF($B63="","",VLOOKUP($B63,'R4_Frauen'!$B$7:$G$164,3,FALSE))</f>
      </c>
      <c r="E63" s="83">
        <f>IF($B63="","",VLOOKUP($B63,'R4_Frauen'!$B$7:$G$164,4,FALSE))</f>
      </c>
      <c r="F63" s="83">
        <f>IF($B63="","",VLOOKUP($B63,'R4_Frauen'!$B$7:$G$164,5,FALSE))</f>
      </c>
      <c r="G63" s="83">
        <f>IF($B63="","",VLOOKUP($B63,'R4_Frauen'!$B$7:$G$164,6,FALSE))</f>
      </c>
      <c r="H63" s="91"/>
      <c r="J63">
        <f t="shared" si="0"/>
      </c>
    </row>
    <row r="64" spans="1:10" ht="12.75" hidden="1">
      <c r="A64" s="82">
        <v>58</v>
      </c>
      <c r="B64" s="83"/>
      <c r="C64" s="83">
        <f>IF($B64="","",VLOOKUP($B64,'R4_Frauen'!$B$7:$G$164,2,FALSE))</f>
      </c>
      <c r="D64" s="83">
        <f>IF($B64="","",VLOOKUP($B64,'R4_Frauen'!$B$7:$G$164,3,FALSE))</f>
      </c>
      <c r="E64" s="83">
        <f>IF($B64="","",VLOOKUP($B64,'R4_Frauen'!$B$7:$G$164,4,FALSE))</f>
      </c>
      <c r="F64" s="83">
        <f>IF($B64="","",VLOOKUP($B64,'R4_Frauen'!$B$7:$G$164,5,FALSE))</f>
      </c>
      <c r="G64" s="83">
        <f>IF($B64="","",VLOOKUP($B64,'R4_Frauen'!$B$7:$G$164,6,FALSE))</f>
      </c>
      <c r="H64" s="91"/>
      <c r="J64">
        <f t="shared" si="0"/>
      </c>
    </row>
    <row r="65" spans="1:10" ht="12.75" hidden="1">
      <c r="A65" s="82">
        <v>59</v>
      </c>
      <c r="B65" s="83"/>
      <c r="C65" s="83">
        <f>IF($B65="","",VLOOKUP($B65,'R4_Frauen'!$B$7:$G$164,2,FALSE))</f>
      </c>
      <c r="D65" s="83">
        <f>IF($B65="","",VLOOKUP($B65,'R4_Frauen'!$B$7:$G$164,3,FALSE))</f>
      </c>
      <c r="E65" s="83">
        <f>IF($B65="","",VLOOKUP($B65,'R4_Frauen'!$B$7:$G$164,4,FALSE))</f>
      </c>
      <c r="F65" s="83">
        <f>IF($B65="","",VLOOKUP($B65,'R4_Frauen'!$B$7:$G$164,5,FALSE))</f>
      </c>
      <c r="G65" s="83">
        <f>IF($B65="","",VLOOKUP($B65,'R4_Frauen'!$B$7:$G$164,6,FALSE))</f>
      </c>
      <c r="H65" s="91"/>
      <c r="J65">
        <f t="shared" si="0"/>
      </c>
    </row>
    <row r="66" spans="1:10" ht="12.75" hidden="1">
      <c r="A66" s="82">
        <v>60</v>
      </c>
      <c r="B66" s="83"/>
      <c r="C66" s="83">
        <f>IF($B66="","",VLOOKUP($B66,'R4_Frauen'!$B$7:$G$164,2,FALSE))</f>
      </c>
      <c r="D66" s="83">
        <f>IF($B66="","",VLOOKUP($B66,'R4_Frauen'!$B$7:$G$164,3,FALSE))</f>
      </c>
      <c r="E66" s="83">
        <f>IF($B66="","",VLOOKUP($B66,'R4_Frauen'!$B$7:$G$164,4,FALSE))</f>
      </c>
      <c r="F66" s="83">
        <f>IF($B66="","",VLOOKUP($B66,'R4_Frauen'!$B$7:$G$164,5,FALSE))</f>
      </c>
      <c r="G66" s="83">
        <f>IF($B66="","",VLOOKUP($B66,'R4_Frauen'!$B$7:$G$164,6,FALSE))</f>
      </c>
      <c r="H66" s="91"/>
      <c r="J66">
        <f t="shared" si="0"/>
      </c>
    </row>
    <row r="67" spans="1:8" ht="12.75">
      <c r="A67" s="80" t="s">
        <v>3</v>
      </c>
      <c r="B67" s="81" t="s">
        <v>31</v>
      </c>
      <c r="C67" s="81" t="s">
        <v>33</v>
      </c>
      <c r="D67" s="81" t="s">
        <v>34</v>
      </c>
      <c r="E67" s="81" t="s">
        <v>5</v>
      </c>
      <c r="F67" s="81" t="s">
        <v>260</v>
      </c>
      <c r="G67" s="81" t="s">
        <v>14</v>
      </c>
      <c r="H67" s="94" t="s">
        <v>6</v>
      </c>
    </row>
    <row r="68" spans="1:10" ht="12.75">
      <c r="A68" s="82">
        <v>1</v>
      </c>
      <c r="B68" s="83">
        <v>57</v>
      </c>
      <c r="C68" s="83" t="str">
        <f>IF($B68="","",VLOOKUP($B68,'R4_Frauen'!$B$7:$G$164,2,FALSE))</f>
        <v>Baur</v>
      </c>
      <c r="D68" s="83" t="str">
        <f>IF($B68="","",VLOOKUP($B68,'R4_Frauen'!$B$7:$G$164,3,FALSE))</f>
        <v>Caroline</v>
      </c>
      <c r="E68" s="83" t="str">
        <f>IF($B68="","",VLOOKUP($B68,'R4_Frauen'!$B$7:$G$164,4,FALSE))</f>
        <v>bigla cycling team</v>
      </c>
      <c r="F68" s="83">
        <f>IF($B68="","",VLOOKUP($B68,'R4_Frauen'!$B$7:$G$164,5,FALSE))</f>
        <v>0</v>
      </c>
      <c r="G68" s="83" t="str">
        <f>IF($B68="","",VLOOKUP($B68,'R4_Frauen'!$B$7:$G$164,6,FALSE))</f>
        <v>U19 w</v>
      </c>
      <c r="H68" s="91"/>
      <c r="J68">
        <f t="shared" si="0"/>
      </c>
    </row>
    <row r="69" spans="1:10" ht="12.75">
      <c r="A69" s="82">
        <v>2</v>
      </c>
      <c r="B69" s="83">
        <v>55</v>
      </c>
      <c r="C69" s="83" t="str">
        <f>IF($B69="","",VLOOKUP($B69,'R4_Frauen'!$B$7:$G$164,2,FALSE))</f>
        <v>Scharbach</v>
      </c>
      <c r="D69" s="83" t="str">
        <f>IF($B69="","",VLOOKUP($B69,'R4_Frauen'!$B$7:$G$164,3,FALSE))</f>
        <v>Sarah</v>
      </c>
      <c r="E69" s="83" t="str">
        <f>IF($B69="","",VLOOKUP($B69,'R4_Frauen'!$B$7:$G$164,4,FALSE))</f>
        <v>RVC-Reute</v>
      </c>
      <c r="F69" s="83">
        <f>IF($B69="","",VLOOKUP($B69,'R4_Frauen'!$B$7:$G$164,5,FALSE))</f>
        <v>0</v>
      </c>
      <c r="G69" s="83" t="str">
        <f>IF($B69="","",VLOOKUP($B69,'R4_Frauen'!$B$7:$G$164,6,FALSE))</f>
        <v>U19 w</v>
      </c>
      <c r="H69" s="91"/>
      <c r="J69">
        <f t="shared" si="0"/>
      </c>
    </row>
    <row r="70" spans="1:10" ht="12.75">
      <c r="A70" s="82">
        <v>3</v>
      </c>
      <c r="B70" s="83">
        <v>53</v>
      </c>
      <c r="C70" s="83" t="str">
        <f>IF($B70="","",VLOOKUP($B70,'R4_Frauen'!$B$7:$G$164,2,FALSE))</f>
        <v>Hempfer </v>
      </c>
      <c r="D70" s="83" t="str">
        <f>IF($B70="","",VLOOKUP($B70,'R4_Frauen'!$B$7:$G$164,3,FALSE))</f>
        <v>Lisa</v>
      </c>
      <c r="E70" s="83" t="str">
        <f>IF($B70="","",VLOOKUP($B70,'R4_Frauen'!$B$7:$G$164,4,FALSE))</f>
        <v>TSG 1847 Leutkirch e.V. </v>
      </c>
      <c r="F70" s="83">
        <f>IF($B70="","",VLOOKUP($B70,'R4_Frauen'!$B$7:$G$164,5,FALSE))</f>
        <v>0</v>
      </c>
      <c r="G70" s="83" t="str">
        <f>IF($B70="","",VLOOKUP($B70,'R4_Frauen'!$B$7:$G$164,6,FALSE))</f>
        <v>U19 w</v>
      </c>
      <c r="H70" s="91"/>
      <c r="J70">
        <f t="shared" si="0"/>
      </c>
    </row>
    <row r="71" spans="1:10" ht="12.75">
      <c r="A71" s="82">
        <v>4</v>
      </c>
      <c r="B71" s="83">
        <v>92</v>
      </c>
      <c r="C71" s="83" t="str">
        <f>IF($B71="","",VLOOKUP($B71,'R4_Frauen'!$B$7:$G$164,2,FALSE))</f>
        <v>Kattinger</v>
      </c>
      <c r="D71" s="83" t="str">
        <f>IF($B71="","",VLOOKUP($B71,'R4_Frauen'!$B$7:$G$164,3,FALSE))</f>
        <v>Luisa</v>
      </c>
      <c r="E71" s="83" t="str">
        <f>IF($B71="","",VLOOKUP($B71,'R4_Frauen'!$B$7:$G$164,4,FALSE))</f>
        <v>RV Concordia 1926 Karbach</v>
      </c>
      <c r="F71" s="83">
        <f>IF($B71="","",VLOOKUP($B71,'R4_Frauen'!$B$7:$G$164,5,FALSE))</f>
        <v>0</v>
      </c>
      <c r="G71" s="83" t="str">
        <f>IF($B71="","",VLOOKUP($B71,'R4_Frauen'!$B$7:$G$164,6,FALSE))</f>
        <v>U19w</v>
      </c>
      <c r="H71" s="91"/>
      <c r="J71">
        <f t="shared" si="0"/>
      </c>
    </row>
    <row r="72" spans="1:10" ht="12.75">
      <c r="A72" s="82">
        <v>5</v>
      </c>
      <c r="B72" s="83">
        <v>52</v>
      </c>
      <c r="C72" s="83" t="str">
        <f>IF($B72="","",VLOOKUP($B72,'R4_Frauen'!$B$7:$G$164,2,FALSE))</f>
        <v>Heidenreich</v>
      </c>
      <c r="D72" s="83" t="str">
        <f>IF($B72="","",VLOOKUP($B72,'R4_Frauen'!$B$7:$G$164,3,FALSE))</f>
        <v>Franka</v>
      </c>
      <c r="E72" s="83" t="str">
        <f>IF($B72="","",VLOOKUP($B72,'R4_Frauen'!$B$7:$G$164,4,FALSE))</f>
        <v>1. RV Stuttgardia Stuttgart 1886 e.V.</v>
      </c>
      <c r="F72" s="83" t="str">
        <f>IF($B72="","",VLOOKUP($B72,'R4_Frauen'!$B$7:$G$164,5,FALSE))</f>
        <v>Stuttgardia</v>
      </c>
      <c r="G72" s="83" t="str">
        <f>IF($B72="","",VLOOKUP($B72,'R4_Frauen'!$B$7:$G$164,6,FALSE))</f>
        <v>U19 w</v>
      </c>
      <c r="H72" s="91"/>
      <c r="J72">
        <f aca="true" t="shared" si="1" ref="J72:J135">IF(COUNTIF($B$7:$B$200,B72)&gt;1,"Doppelt!","")</f>
      </c>
    </row>
    <row r="73" spans="1:10" ht="12.75">
      <c r="A73" s="82">
        <v>6</v>
      </c>
      <c r="B73" s="83">
        <v>51</v>
      </c>
      <c r="C73" s="83" t="str">
        <f>IF($B73="","",VLOOKUP($B73,'R4_Frauen'!$B$7:$G$164,2,FALSE))</f>
        <v>Farr</v>
      </c>
      <c r="D73" s="83" t="str">
        <f>IF($B73="","",VLOOKUP($B73,'R4_Frauen'!$B$7:$G$164,3,FALSE))</f>
        <v>Franziska</v>
      </c>
      <c r="E73" s="83" t="str">
        <f>IF($B73="","",VLOOKUP($B73,'R4_Frauen'!$B$7:$G$164,4,FALSE))</f>
        <v>RSV Schwalbe Ellmendingen</v>
      </c>
      <c r="F73" s="83">
        <f>IF($B73="","",VLOOKUP($B73,'R4_Frauen'!$B$7:$G$164,5,FALSE))</f>
        <v>0</v>
      </c>
      <c r="G73" s="83" t="str">
        <f>IF($B73="","",VLOOKUP($B73,'R4_Frauen'!$B$7:$G$164,6,FALSE))</f>
        <v>U19 w</v>
      </c>
      <c r="H73" s="91"/>
      <c r="J73">
        <f t="shared" si="1"/>
      </c>
    </row>
    <row r="74" spans="1:10" ht="12.75">
      <c r="A74" s="82">
        <v>7</v>
      </c>
      <c r="B74" s="83">
        <v>81</v>
      </c>
      <c r="C74" s="83" t="str">
        <f>IF($B74="","",VLOOKUP($B74,'R4_Frauen'!$B$7:$G$164,2,FALSE))</f>
        <v>Seip</v>
      </c>
      <c r="D74" s="83" t="str">
        <f>IF($B74="","",VLOOKUP($B74,'R4_Frauen'!$B$7:$G$164,3,FALSE))</f>
        <v>Svenja</v>
      </c>
      <c r="E74" s="83" t="str">
        <f>IF($B74="","",VLOOKUP($B74,'R4_Frauen'!$B$7:$G$164,4,FALSE))</f>
        <v>AC Weinheim</v>
      </c>
      <c r="F74" s="83">
        <f>IF($B74="","",VLOOKUP($B74,'R4_Frauen'!$B$7:$G$164,5,FALSE))</f>
        <v>0</v>
      </c>
      <c r="G74" s="83" t="str">
        <f>IF($B74="","",VLOOKUP($B74,'R4_Frauen'!$B$7:$G$164,6,FALSE))</f>
        <v>U19w</v>
      </c>
      <c r="H74" s="91"/>
      <c r="J74">
        <f t="shared" si="1"/>
      </c>
    </row>
    <row r="75" spans="1:10" ht="12.75">
      <c r="A75" s="82">
        <v>8</v>
      </c>
      <c r="B75" s="83">
        <v>50</v>
      </c>
      <c r="C75" s="83" t="str">
        <f>IF($B75="","",VLOOKUP($B75,'R4_Frauen'!$B$7:$G$164,2,FALSE))</f>
        <v>Bernhard</v>
      </c>
      <c r="D75" s="83" t="str">
        <f>IF($B75="","",VLOOKUP($B75,'R4_Frauen'!$B$7:$G$164,3,FALSE))</f>
        <v>Lydia</v>
      </c>
      <c r="E75" s="83" t="str">
        <f>IF($B75="","",VLOOKUP($B75,'R4_Frauen'!$B$7:$G$164,4,FALSE))</f>
        <v>VC Hohentwiel Singen</v>
      </c>
      <c r="F75" s="83">
        <f>IF($B75="","",VLOOKUP($B75,'R4_Frauen'!$B$7:$G$164,5,FALSE))</f>
        <v>0</v>
      </c>
      <c r="G75" s="83" t="str">
        <f>IF($B75="","",VLOOKUP($B75,'R4_Frauen'!$B$7:$G$164,6,FALSE))</f>
        <v>U19 w</v>
      </c>
      <c r="H75" s="91"/>
      <c r="J75">
        <f t="shared" si="1"/>
      </c>
    </row>
    <row r="76" spans="1:10" ht="12.75">
      <c r="A76" s="82">
        <v>9</v>
      </c>
      <c r="B76" s="83">
        <v>59</v>
      </c>
      <c r="C76" s="83" t="str">
        <f>IF($B76="","",VLOOKUP($B76,'R4_Frauen'!$B$7:$G$164,2,FALSE))</f>
        <v>Haumesser</v>
      </c>
      <c r="D76" s="83" t="str">
        <f>IF($B76="","",VLOOKUP($B76,'R4_Frauen'!$B$7:$G$164,3,FALSE))</f>
        <v>Elisa</v>
      </c>
      <c r="E76" s="83" t="str">
        <f>IF($B76="","",VLOOKUP($B76,'R4_Frauen'!$B$7:$G$164,4,FALSE))</f>
        <v>VC STE Croix En Plaine   FR</v>
      </c>
      <c r="F76" s="83">
        <f>IF($B76="","",VLOOKUP($B76,'R4_Frauen'!$B$7:$G$164,5,FALSE))</f>
        <v>0</v>
      </c>
      <c r="G76" s="83" t="str">
        <f>IF($B76="","",VLOOKUP($B76,'R4_Frauen'!$B$7:$G$164,6,FALSE))</f>
        <v>U19 w</v>
      </c>
      <c r="H76" s="91"/>
      <c r="J76">
        <f t="shared" si="1"/>
      </c>
    </row>
    <row r="77" spans="1:10" ht="12.75">
      <c r="A77" s="82">
        <v>10</v>
      </c>
      <c r="B77" s="83">
        <v>84</v>
      </c>
      <c r="C77" s="83" t="str">
        <f>IF($B77="","",VLOOKUP($B77,'R4_Frauen'!$B$7:$G$164,2,FALSE))</f>
        <v>Merten</v>
      </c>
      <c r="D77" s="83" t="str">
        <f>IF($B77="","",VLOOKUP($B77,'R4_Frauen'!$B$7:$G$164,3,FALSE))</f>
        <v>Alessia</v>
      </c>
      <c r="E77" s="83" t="str">
        <f>IF($B77="","",VLOOKUP($B77,'R4_Frauen'!$B$7:$G$164,4,FALSE))</f>
        <v>VC Belvaux LUX</v>
      </c>
      <c r="F77" s="83">
        <f>IF($B77="","",VLOOKUP($B77,'R4_Frauen'!$B$7:$G$164,5,FALSE))</f>
        <v>0</v>
      </c>
      <c r="G77" s="83" t="str">
        <f>IF($B77="","",VLOOKUP($B77,'R4_Frauen'!$B$7:$G$164,6,FALSE))</f>
        <v>U19w</v>
      </c>
      <c r="H77" s="91"/>
      <c r="J77">
        <f t="shared" si="1"/>
      </c>
    </row>
    <row r="78" spans="1:10" ht="12.75">
      <c r="A78" s="82">
        <v>11</v>
      </c>
      <c r="B78" s="83">
        <v>56</v>
      </c>
      <c r="C78" s="83" t="str">
        <f>IF($B78="","",VLOOKUP($B78,'R4_Frauen'!$B$7:$G$164,2,FALSE))</f>
        <v>Boltz</v>
      </c>
      <c r="D78" s="83" t="str">
        <f>IF($B78="","",VLOOKUP($B78,'R4_Frauen'!$B$7:$G$164,3,FALSE))</f>
        <v>Jennifer</v>
      </c>
      <c r="E78" s="83" t="str">
        <f>IF($B78="","",VLOOKUP($B78,'R4_Frauen'!$B$7:$G$164,4,FALSE))</f>
        <v>LC Kayl  Lux</v>
      </c>
      <c r="F78" s="83">
        <f>IF($B78="","",VLOOKUP($B78,'R4_Frauen'!$B$7:$G$164,5,FALSE))</f>
        <v>0</v>
      </c>
      <c r="G78" s="83" t="str">
        <f>IF($B78="","",VLOOKUP($B78,'R4_Frauen'!$B$7:$G$164,6,FALSE))</f>
        <v>U19 w</v>
      </c>
      <c r="H78" s="91"/>
      <c r="J78">
        <f t="shared" si="1"/>
      </c>
    </row>
    <row r="79" spans="1:10" ht="12.75" hidden="1">
      <c r="A79" s="82">
        <v>12</v>
      </c>
      <c r="B79" s="83"/>
      <c r="C79" s="83">
        <f>IF($B79="","",VLOOKUP($B79,'R4_Frauen'!$B$7:$G$164,2,FALSE))</f>
      </c>
      <c r="D79" s="83">
        <f>IF($B79="","",VLOOKUP($B79,'R4_Frauen'!$B$7:$G$164,3,FALSE))</f>
      </c>
      <c r="E79" s="83">
        <f>IF($B79="","",VLOOKUP($B79,'R4_Frauen'!$B$7:$G$164,4,FALSE))</f>
      </c>
      <c r="F79" s="83">
        <f>IF($B79="","",VLOOKUP($B79,'R4_Frauen'!$B$7:$G$164,5,FALSE))</f>
      </c>
      <c r="G79" s="83">
        <f>IF($B79="","",VLOOKUP($B79,'R4_Frauen'!$B$7:$G$164,6,FALSE))</f>
      </c>
      <c r="H79" s="91"/>
      <c r="J79">
        <f t="shared" si="1"/>
      </c>
    </row>
    <row r="80" spans="1:10" ht="12.75" hidden="1">
      <c r="A80" s="82">
        <v>13</v>
      </c>
      <c r="B80" s="83"/>
      <c r="C80" s="83">
        <f>IF($B80="","",VLOOKUP($B80,'R4_Frauen'!$B$7:$G$164,2,FALSE))</f>
      </c>
      <c r="D80" s="83">
        <f>IF($B80="","",VLOOKUP($B80,'R4_Frauen'!$B$7:$G$164,3,FALSE))</f>
      </c>
      <c r="E80" s="83">
        <f>IF($B80="","",VLOOKUP($B80,'R4_Frauen'!$B$7:$G$164,4,FALSE))</f>
      </c>
      <c r="F80" s="83">
        <f>IF($B80="","",VLOOKUP($B80,'R4_Frauen'!$B$7:$G$164,5,FALSE))</f>
      </c>
      <c r="G80" s="83">
        <f>IF($B80="","",VLOOKUP($B80,'R4_Frauen'!$B$7:$G$164,6,FALSE))</f>
      </c>
      <c r="H80" s="91"/>
      <c r="J80">
        <f t="shared" si="1"/>
      </c>
    </row>
    <row r="81" spans="1:10" ht="12.75" hidden="1">
      <c r="A81" s="82">
        <v>14</v>
      </c>
      <c r="B81" s="83"/>
      <c r="C81" s="83">
        <f>IF($B81="","",VLOOKUP($B81,'R4_Frauen'!$B$7:$G$164,2,FALSE))</f>
      </c>
      <c r="D81" s="83">
        <f>IF($B81="","",VLOOKUP($B81,'R4_Frauen'!$B$7:$G$164,3,FALSE))</f>
      </c>
      <c r="E81" s="83">
        <f>IF($B81="","",VLOOKUP($B81,'R4_Frauen'!$B$7:$G$164,4,FALSE))</f>
      </c>
      <c r="F81" s="83">
        <f>IF($B81="","",VLOOKUP($B81,'R4_Frauen'!$B$7:$G$164,5,FALSE))</f>
      </c>
      <c r="G81" s="83">
        <f>IF($B81="","",VLOOKUP($B81,'R4_Frauen'!$B$7:$G$164,6,FALSE))</f>
      </c>
      <c r="H81" s="91"/>
      <c r="J81">
        <f t="shared" si="1"/>
      </c>
    </row>
    <row r="82" spans="1:10" ht="12.75" hidden="1">
      <c r="A82" s="82">
        <v>15</v>
      </c>
      <c r="B82" s="83"/>
      <c r="C82" s="83">
        <f>IF($B82="","",VLOOKUP($B82,'R4_Frauen'!$B$7:$G$164,2,FALSE))</f>
      </c>
      <c r="D82" s="83">
        <f>IF($B82="","",VLOOKUP($B82,'R4_Frauen'!$B$7:$G$164,3,FALSE))</f>
      </c>
      <c r="E82" s="83">
        <f>IF($B82="","",VLOOKUP($B82,'R4_Frauen'!$B$7:$G$164,4,FALSE))</f>
      </c>
      <c r="F82" s="83">
        <f>IF($B82="","",VLOOKUP($B82,'R4_Frauen'!$B$7:$G$164,5,FALSE))</f>
      </c>
      <c r="G82" s="83">
        <f>IF($B82="","",VLOOKUP($B82,'R4_Frauen'!$B$7:$G$164,6,FALSE))</f>
      </c>
      <c r="H82" s="91"/>
      <c r="J82">
        <f t="shared" si="1"/>
      </c>
    </row>
    <row r="83" spans="1:10" ht="12.75" hidden="1">
      <c r="A83" s="82">
        <v>16</v>
      </c>
      <c r="B83" s="83"/>
      <c r="C83" s="83">
        <f>IF($B83="","",VLOOKUP($B83,'R4_Frauen'!$B$7:$G$164,2,FALSE))</f>
      </c>
      <c r="D83" s="83">
        <f>IF($B83="","",VLOOKUP($B83,'R4_Frauen'!$B$7:$G$164,3,FALSE))</f>
      </c>
      <c r="E83" s="83">
        <f>IF($B83="","",VLOOKUP($B83,'R4_Frauen'!$B$7:$G$164,4,FALSE))</f>
      </c>
      <c r="F83" s="83">
        <f>IF($B83="","",VLOOKUP($B83,'R4_Frauen'!$B$7:$G$164,5,FALSE))</f>
      </c>
      <c r="G83" s="83">
        <f>IF($B83="","",VLOOKUP($B83,'R4_Frauen'!$B$7:$G$164,6,FALSE))</f>
      </c>
      <c r="H83" s="91"/>
      <c r="J83">
        <f t="shared" si="1"/>
      </c>
    </row>
    <row r="84" spans="1:10" ht="12.75" hidden="1">
      <c r="A84" s="82">
        <v>17</v>
      </c>
      <c r="B84" s="83"/>
      <c r="C84" s="83">
        <f>IF($B84="","",VLOOKUP($B84,'R4_Frauen'!$B$7:$G$164,2,FALSE))</f>
      </c>
      <c r="D84" s="83">
        <f>IF($B84="","",VLOOKUP($B84,'R4_Frauen'!$B$7:$G$164,3,FALSE))</f>
      </c>
      <c r="E84" s="83">
        <f>IF($B84="","",VLOOKUP($B84,'R4_Frauen'!$B$7:$G$164,4,FALSE))</f>
      </c>
      <c r="F84" s="83">
        <f>IF($B84="","",VLOOKUP($B84,'R4_Frauen'!$B$7:$G$164,5,FALSE))</f>
      </c>
      <c r="G84" s="83">
        <f>IF($B84="","",VLOOKUP($B84,'R4_Frauen'!$B$7:$G$164,6,FALSE))</f>
      </c>
      <c r="H84" s="91"/>
      <c r="J84">
        <f t="shared" si="1"/>
      </c>
    </row>
    <row r="85" spans="1:10" ht="12.75" hidden="1">
      <c r="A85" s="82">
        <v>18</v>
      </c>
      <c r="B85" s="83"/>
      <c r="C85" s="83">
        <f>IF($B85="","",VLOOKUP($B85,'R4_Frauen'!$B$7:$G$164,2,FALSE))</f>
      </c>
      <c r="D85" s="83">
        <f>IF($B85="","",VLOOKUP($B85,'R4_Frauen'!$B$7:$G$164,3,FALSE))</f>
      </c>
      <c r="E85" s="83">
        <f>IF($B85="","",VLOOKUP($B85,'R4_Frauen'!$B$7:$G$164,4,FALSE))</f>
      </c>
      <c r="F85" s="83">
        <f>IF($B85="","",VLOOKUP($B85,'R4_Frauen'!$B$7:$G$164,5,FALSE))</f>
      </c>
      <c r="G85" s="83">
        <f>IF($B85="","",VLOOKUP($B85,'R4_Frauen'!$B$7:$G$164,6,FALSE))</f>
      </c>
      <c r="H85" s="91"/>
      <c r="J85">
        <f t="shared" si="1"/>
      </c>
    </row>
    <row r="86" spans="1:10" ht="12.75" hidden="1">
      <c r="A86" s="82">
        <v>19</v>
      </c>
      <c r="B86" s="83"/>
      <c r="C86" s="83">
        <f>IF($B86="","",VLOOKUP($B86,'R4_Frauen'!$B$7:$G$164,2,FALSE))</f>
      </c>
      <c r="D86" s="83">
        <f>IF($B86="","",VLOOKUP($B86,'R4_Frauen'!$B$7:$G$164,3,FALSE))</f>
      </c>
      <c r="E86" s="83">
        <f>IF($B86="","",VLOOKUP($B86,'R4_Frauen'!$B$7:$G$164,4,FALSE))</f>
      </c>
      <c r="F86" s="83">
        <f>IF($B86="","",VLOOKUP($B86,'R4_Frauen'!$B$7:$G$164,5,FALSE))</f>
      </c>
      <c r="G86" s="83">
        <f>IF($B86="","",VLOOKUP($B86,'R4_Frauen'!$B$7:$G$164,6,FALSE))</f>
      </c>
      <c r="H86" s="91"/>
      <c r="J86">
        <f t="shared" si="1"/>
      </c>
    </row>
    <row r="87" spans="1:10" ht="12.75" hidden="1">
      <c r="A87" s="82">
        <v>20</v>
      </c>
      <c r="B87" s="83"/>
      <c r="C87" s="83">
        <f>IF($B87="","",VLOOKUP($B87,'R4_Frauen'!$B$7:$G$164,2,FALSE))</f>
      </c>
      <c r="D87" s="83">
        <f>IF($B87="","",VLOOKUP($B87,'R4_Frauen'!$B$7:$G$164,3,FALSE))</f>
      </c>
      <c r="E87" s="83">
        <f>IF($B87="","",VLOOKUP($B87,'R4_Frauen'!$B$7:$G$164,4,FALSE))</f>
      </c>
      <c r="F87" s="83">
        <f>IF($B87="","",VLOOKUP($B87,'R4_Frauen'!$B$7:$G$164,5,FALSE))</f>
      </c>
      <c r="G87" s="83">
        <f>IF($B87="","",VLOOKUP($B87,'R4_Frauen'!$B$7:$G$164,6,FALSE))</f>
      </c>
      <c r="H87" s="91"/>
      <c r="J87">
        <f t="shared" si="1"/>
      </c>
    </row>
    <row r="88" spans="1:10" ht="12.75" hidden="1">
      <c r="A88" s="82">
        <v>21</v>
      </c>
      <c r="B88" s="83"/>
      <c r="C88" s="83">
        <f>IF($B88="","",VLOOKUP($B88,'R4_Frauen'!$B$7:$G$164,2,FALSE))</f>
      </c>
      <c r="D88" s="83">
        <f>IF($B88="","",VLOOKUP($B88,'R4_Frauen'!$B$7:$G$164,3,FALSE))</f>
      </c>
      <c r="E88" s="83">
        <f>IF($B88="","",VLOOKUP($B88,'R4_Frauen'!$B$7:$G$164,4,FALSE))</f>
      </c>
      <c r="F88" s="83">
        <f>IF($B88="","",VLOOKUP($B88,'R4_Frauen'!$B$7:$G$164,5,FALSE))</f>
      </c>
      <c r="G88" s="83">
        <f>IF($B88="","",VLOOKUP($B88,'R4_Frauen'!$B$7:$G$164,6,FALSE))</f>
      </c>
      <c r="H88" s="91"/>
      <c r="J88">
        <f t="shared" si="1"/>
      </c>
    </row>
    <row r="89" spans="1:10" ht="12.75" hidden="1">
      <c r="A89" s="82">
        <v>22</v>
      </c>
      <c r="B89" s="83"/>
      <c r="C89" s="83">
        <f>IF($B89="","",VLOOKUP($B89,'R4_Frauen'!$B$7:$G$164,2,FALSE))</f>
      </c>
      <c r="D89" s="83">
        <f>IF($B89="","",VLOOKUP($B89,'R4_Frauen'!$B$7:$G$164,3,FALSE))</f>
      </c>
      <c r="E89" s="83">
        <f>IF($B89="","",VLOOKUP($B89,'R4_Frauen'!$B$7:$G$164,4,FALSE))</f>
      </c>
      <c r="F89" s="83">
        <f>IF($B89="","",VLOOKUP($B89,'R4_Frauen'!$B$7:$G$164,5,FALSE))</f>
      </c>
      <c r="G89" s="83">
        <f>IF($B89="","",VLOOKUP($B89,'R4_Frauen'!$B$7:$G$164,6,FALSE))</f>
      </c>
      <c r="H89" s="91"/>
      <c r="J89">
        <f t="shared" si="1"/>
      </c>
    </row>
    <row r="90" spans="1:10" ht="12.75" hidden="1">
      <c r="A90" s="82">
        <v>23</v>
      </c>
      <c r="B90" s="83"/>
      <c r="C90" s="83">
        <f>IF($B90="","",VLOOKUP($B90,'R4_Frauen'!$B$7:$G$164,2,FALSE))</f>
      </c>
      <c r="D90" s="83">
        <f>IF($B90="","",VLOOKUP($B90,'R4_Frauen'!$B$7:$G$164,3,FALSE))</f>
      </c>
      <c r="E90" s="83">
        <f>IF($B90="","",VLOOKUP($B90,'R4_Frauen'!$B$7:$G$164,4,FALSE))</f>
      </c>
      <c r="F90" s="83">
        <f>IF($B90="","",VLOOKUP($B90,'R4_Frauen'!$B$7:$G$164,5,FALSE))</f>
      </c>
      <c r="G90" s="83">
        <f>IF($B90="","",VLOOKUP($B90,'R4_Frauen'!$B$7:$G$164,6,FALSE))</f>
      </c>
      <c r="H90" s="91"/>
      <c r="J90">
        <f t="shared" si="1"/>
      </c>
    </row>
    <row r="91" spans="1:10" ht="12.75" hidden="1">
      <c r="A91" s="82">
        <v>24</v>
      </c>
      <c r="B91" s="83"/>
      <c r="C91" s="83">
        <f>IF($B91="","",VLOOKUP($B91,'R4_Frauen'!$B$7:$G$164,2,FALSE))</f>
      </c>
      <c r="D91" s="83">
        <f>IF($B91="","",VLOOKUP($B91,'R4_Frauen'!$B$7:$G$164,3,FALSE))</f>
      </c>
      <c r="E91" s="83">
        <f>IF($B91="","",VLOOKUP($B91,'R4_Frauen'!$B$7:$G$164,4,FALSE))</f>
      </c>
      <c r="F91" s="83">
        <f>IF($B91="","",VLOOKUP($B91,'R4_Frauen'!$B$7:$G$164,5,FALSE))</f>
      </c>
      <c r="G91" s="83">
        <f>IF($B91="","",VLOOKUP($B91,'R4_Frauen'!$B$7:$G$164,6,FALSE))</f>
      </c>
      <c r="H91" s="91"/>
      <c r="J91">
        <f t="shared" si="1"/>
      </c>
    </row>
    <row r="92" spans="1:10" ht="12.75" hidden="1">
      <c r="A92" s="82">
        <v>25</v>
      </c>
      <c r="B92" s="83"/>
      <c r="C92" s="83">
        <f>IF($B92="","",VLOOKUP($B92,'R4_Frauen'!$B$7:$G$164,2,FALSE))</f>
      </c>
      <c r="D92" s="83">
        <f>IF($B92="","",VLOOKUP($B92,'R4_Frauen'!$B$7:$G$164,3,FALSE))</f>
      </c>
      <c r="E92" s="83">
        <f>IF($B92="","",VLOOKUP($B92,'R4_Frauen'!$B$7:$G$164,4,FALSE))</f>
      </c>
      <c r="F92" s="83">
        <f>IF($B92="","",VLOOKUP($B92,'R4_Frauen'!$B$7:$G$164,5,FALSE))</f>
      </c>
      <c r="G92" s="83">
        <f>IF($B92="","",VLOOKUP($B92,'R4_Frauen'!$B$7:$G$164,6,FALSE))</f>
      </c>
      <c r="H92" s="91"/>
      <c r="J92">
        <f t="shared" si="1"/>
      </c>
    </row>
    <row r="93" spans="1:10" ht="12.75" hidden="1">
      <c r="A93" s="82">
        <v>26</v>
      </c>
      <c r="B93" s="83"/>
      <c r="C93" s="83">
        <f>IF($B93="","",VLOOKUP($B93,'R4_Frauen'!$B$7:$G$164,2,FALSE))</f>
      </c>
      <c r="D93" s="83">
        <f>IF($B93="","",VLOOKUP($B93,'R4_Frauen'!$B$7:$G$164,3,FALSE))</f>
      </c>
      <c r="E93" s="83">
        <f>IF($B93="","",VLOOKUP($B93,'R4_Frauen'!$B$7:$G$164,4,FALSE))</f>
      </c>
      <c r="F93" s="83">
        <f>IF($B93="","",VLOOKUP($B93,'R4_Frauen'!$B$7:$G$164,5,FALSE))</f>
      </c>
      <c r="G93" s="83">
        <f>IF($B93="","",VLOOKUP($B93,'R4_Frauen'!$B$7:$G$164,6,FALSE))</f>
      </c>
      <c r="H93" s="91"/>
      <c r="J93">
        <f t="shared" si="1"/>
      </c>
    </row>
    <row r="94" spans="1:10" ht="12.75" hidden="1">
      <c r="A94" s="82">
        <v>27</v>
      </c>
      <c r="B94" s="83"/>
      <c r="C94" s="83">
        <f>IF($B94="","",VLOOKUP($B94,'R4_Frauen'!$B$7:$G$164,2,FALSE))</f>
      </c>
      <c r="D94" s="83">
        <f>IF($B94="","",VLOOKUP($B94,'R4_Frauen'!$B$7:$G$164,3,FALSE))</f>
      </c>
      <c r="E94" s="83">
        <f>IF($B94="","",VLOOKUP($B94,'R4_Frauen'!$B$7:$G$164,4,FALSE))</f>
      </c>
      <c r="F94" s="83">
        <f>IF($B94="","",VLOOKUP($B94,'R4_Frauen'!$B$7:$G$164,5,FALSE))</f>
      </c>
      <c r="G94" s="83">
        <f>IF($B94="","",VLOOKUP($B94,'R4_Frauen'!$B$7:$G$164,6,FALSE))</f>
      </c>
      <c r="H94" s="91"/>
      <c r="J94">
        <f t="shared" si="1"/>
      </c>
    </row>
    <row r="95" spans="1:10" ht="12.75" hidden="1">
      <c r="A95" s="82">
        <v>28</v>
      </c>
      <c r="B95" s="83"/>
      <c r="C95" s="83">
        <f>IF($B95="","",VLOOKUP($B95,'R4_Frauen'!$B$7:$G$164,2,FALSE))</f>
      </c>
      <c r="D95" s="83">
        <f>IF($B95="","",VLOOKUP($B95,'R4_Frauen'!$B$7:$G$164,3,FALSE))</f>
      </c>
      <c r="E95" s="83">
        <f>IF($B95="","",VLOOKUP($B95,'R4_Frauen'!$B$7:$G$164,4,FALSE))</f>
      </c>
      <c r="F95" s="83">
        <f>IF($B95="","",VLOOKUP($B95,'R4_Frauen'!$B$7:$G$164,5,FALSE))</f>
      </c>
      <c r="G95" s="83">
        <f>IF($B95="","",VLOOKUP($B95,'R4_Frauen'!$B$7:$G$164,6,FALSE))</f>
      </c>
      <c r="H95" s="91"/>
      <c r="J95">
        <f t="shared" si="1"/>
      </c>
    </row>
    <row r="96" spans="1:10" ht="12.75" hidden="1">
      <c r="A96" s="82">
        <v>29</v>
      </c>
      <c r="B96" s="83"/>
      <c r="C96" s="83">
        <f>IF($B96="","",VLOOKUP($B96,'R4_Frauen'!$B$7:$G$164,2,FALSE))</f>
      </c>
      <c r="D96" s="83">
        <f>IF($B96="","",VLOOKUP($B96,'R4_Frauen'!$B$7:$G$164,3,FALSE))</f>
      </c>
      <c r="E96" s="83">
        <f>IF($B96="","",VLOOKUP($B96,'R4_Frauen'!$B$7:$G$164,4,FALSE))</f>
      </c>
      <c r="F96" s="83">
        <f>IF($B96="","",VLOOKUP($B96,'R4_Frauen'!$B$7:$G$164,5,FALSE))</f>
      </c>
      <c r="G96" s="83">
        <f>IF($B96="","",VLOOKUP($B96,'R4_Frauen'!$B$7:$G$164,6,FALSE))</f>
      </c>
      <c r="H96" s="91"/>
      <c r="J96">
        <f t="shared" si="1"/>
      </c>
    </row>
    <row r="97" spans="1:10" ht="12.75" hidden="1">
      <c r="A97" s="82">
        <v>30</v>
      </c>
      <c r="B97" s="83"/>
      <c r="C97" s="83">
        <f>IF($B97="","",VLOOKUP($B97,'R4_Frauen'!$B$7:$G$164,2,FALSE))</f>
      </c>
      <c r="D97" s="83">
        <f>IF($B97="","",VLOOKUP($B97,'R4_Frauen'!$B$7:$G$164,3,FALSE))</f>
      </c>
      <c r="E97" s="83">
        <f>IF($B97="","",VLOOKUP($B97,'R4_Frauen'!$B$7:$G$164,4,FALSE))</f>
      </c>
      <c r="F97" s="83">
        <f>IF($B97="","",VLOOKUP($B97,'R4_Frauen'!$B$7:$G$164,5,FALSE))</f>
      </c>
      <c r="G97" s="83">
        <f>IF($B97="","",VLOOKUP($B97,'R4_Frauen'!$B$7:$G$164,6,FALSE))</f>
      </c>
      <c r="H97" s="91"/>
      <c r="J97">
        <f t="shared" si="1"/>
      </c>
    </row>
    <row r="98" spans="1:10" ht="12.75" hidden="1">
      <c r="A98" s="82">
        <v>31</v>
      </c>
      <c r="B98" s="83"/>
      <c r="C98" s="83">
        <f>IF($B98="","",VLOOKUP($B98,'R4_Frauen'!$B$7:$G$164,2,FALSE))</f>
      </c>
      <c r="D98" s="83">
        <f>IF($B98="","",VLOOKUP($B98,'R4_Frauen'!$B$7:$G$164,3,FALSE))</f>
      </c>
      <c r="E98" s="83">
        <f>IF($B98="","",VLOOKUP($B98,'R4_Frauen'!$B$7:$G$164,4,FALSE))</f>
      </c>
      <c r="F98" s="83">
        <f>IF($B98="","",VLOOKUP($B98,'R4_Frauen'!$B$7:$G$164,5,FALSE))</f>
      </c>
      <c r="G98" s="83">
        <f>IF($B98="","",VLOOKUP($B98,'R4_Frauen'!$B$7:$G$164,6,FALSE))</f>
      </c>
      <c r="H98" s="91"/>
      <c r="J98">
        <f t="shared" si="1"/>
      </c>
    </row>
    <row r="99" spans="1:10" ht="12.75" hidden="1">
      <c r="A99" s="82">
        <v>32</v>
      </c>
      <c r="B99" s="83"/>
      <c r="C99" s="83">
        <f>IF($B99="","",VLOOKUP($B99,'R4_Frauen'!$B$7:$G$164,2,FALSE))</f>
      </c>
      <c r="D99" s="83">
        <f>IF($B99="","",VLOOKUP($B99,'R4_Frauen'!$B$7:$G$164,3,FALSE))</f>
      </c>
      <c r="E99" s="83">
        <f>IF($B99="","",VLOOKUP($B99,'R4_Frauen'!$B$7:$G$164,4,FALSE))</f>
      </c>
      <c r="F99" s="83">
        <f>IF($B99="","",VLOOKUP($B99,'R4_Frauen'!$B$7:$G$164,5,FALSE))</f>
      </c>
      <c r="G99" s="83">
        <f>IF($B99="","",VLOOKUP($B99,'R4_Frauen'!$B$7:$G$164,6,FALSE))</f>
      </c>
      <c r="H99" s="91"/>
      <c r="J99">
        <f t="shared" si="1"/>
      </c>
    </row>
    <row r="100" spans="1:10" ht="12.75" hidden="1">
      <c r="A100" s="82">
        <v>33</v>
      </c>
      <c r="B100" s="83"/>
      <c r="C100" s="83">
        <f>IF($B100="","",VLOOKUP($B100,'R4_Frauen'!$B$7:$G$164,2,FALSE))</f>
      </c>
      <c r="D100" s="83">
        <f>IF($B100="","",VLOOKUP($B100,'R4_Frauen'!$B$7:$G$164,3,FALSE))</f>
      </c>
      <c r="E100" s="83">
        <f>IF($B100="","",VLOOKUP($B100,'R4_Frauen'!$B$7:$G$164,4,FALSE))</f>
      </c>
      <c r="F100" s="83">
        <f>IF($B100="","",VLOOKUP($B100,'R4_Frauen'!$B$7:$G$164,5,FALSE))</f>
      </c>
      <c r="G100" s="83">
        <f>IF($B100="","",VLOOKUP($B100,'R4_Frauen'!$B$7:$G$164,6,FALSE))</f>
      </c>
      <c r="H100" s="91"/>
      <c r="J100">
        <f t="shared" si="1"/>
      </c>
    </row>
    <row r="101" spans="1:10" ht="12.75" hidden="1">
      <c r="A101" s="82">
        <v>34</v>
      </c>
      <c r="B101" s="83"/>
      <c r="C101" s="83">
        <f>IF($B101="","",VLOOKUP($B101,'R4_Frauen'!$B$7:$G$164,2,FALSE))</f>
      </c>
      <c r="D101" s="83">
        <f>IF($B101="","",VLOOKUP($B101,'R4_Frauen'!$B$7:$G$164,3,FALSE))</f>
      </c>
      <c r="E101" s="83">
        <f>IF($B101="","",VLOOKUP($B101,'R4_Frauen'!$B$7:$G$164,4,FALSE))</f>
      </c>
      <c r="F101" s="83">
        <f>IF($B101="","",VLOOKUP($B101,'R4_Frauen'!$B$7:$G$164,5,FALSE))</f>
      </c>
      <c r="G101" s="83">
        <f>IF($B101="","",VLOOKUP($B101,'R4_Frauen'!$B$7:$G$164,6,FALSE))</f>
      </c>
      <c r="H101" s="91"/>
      <c r="J101">
        <f t="shared" si="1"/>
      </c>
    </row>
    <row r="102" spans="1:10" ht="12.75" hidden="1">
      <c r="A102" s="82">
        <v>35</v>
      </c>
      <c r="B102" s="83"/>
      <c r="C102" s="83">
        <f>IF($B102="","",VLOOKUP($B102,'R4_Frauen'!$B$7:$G$164,2,FALSE))</f>
      </c>
      <c r="D102" s="83">
        <f>IF($B102="","",VLOOKUP($B102,'R4_Frauen'!$B$7:$G$164,3,FALSE))</f>
      </c>
      <c r="E102" s="83">
        <f>IF($B102="","",VLOOKUP($B102,'R4_Frauen'!$B$7:$G$164,4,FALSE))</f>
      </c>
      <c r="F102" s="83">
        <f>IF($B102="","",VLOOKUP($B102,'R4_Frauen'!$B$7:$G$164,5,FALSE))</f>
      </c>
      <c r="G102" s="83">
        <f>IF($B102="","",VLOOKUP($B102,'R4_Frauen'!$B$7:$G$164,6,FALSE))</f>
      </c>
      <c r="H102" s="91"/>
      <c r="J102">
        <f t="shared" si="1"/>
      </c>
    </row>
    <row r="103" spans="1:10" ht="12.75" hidden="1">
      <c r="A103" s="82">
        <v>36</v>
      </c>
      <c r="B103" s="83"/>
      <c r="C103" s="83">
        <f>IF($B103="","",VLOOKUP($B103,'R4_Frauen'!$B$7:$G$164,2,FALSE))</f>
      </c>
      <c r="D103" s="83">
        <f>IF($B103="","",VLOOKUP($B103,'R4_Frauen'!$B$7:$G$164,3,FALSE))</f>
      </c>
      <c r="E103" s="83">
        <f>IF($B103="","",VLOOKUP($B103,'R4_Frauen'!$B$7:$G$164,4,FALSE))</f>
      </c>
      <c r="F103" s="83">
        <f>IF($B103="","",VLOOKUP($B103,'R4_Frauen'!$B$7:$G$164,5,FALSE))</f>
      </c>
      <c r="G103" s="83">
        <f>IF($B103="","",VLOOKUP($B103,'R4_Frauen'!$B$7:$G$164,6,FALSE))</f>
      </c>
      <c r="H103" s="91"/>
      <c r="J103">
        <f t="shared" si="1"/>
      </c>
    </row>
    <row r="104" spans="1:10" ht="12.75" hidden="1">
      <c r="A104" s="82">
        <v>37</v>
      </c>
      <c r="B104" s="83"/>
      <c r="C104" s="83">
        <f>IF($B104="","",VLOOKUP($B104,'R4_Frauen'!$B$7:$G$164,2,FALSE))</f>
      </c>
      <c r="D104" s="83">
        <f>IF($B104="","",VLOOKUP($B104,'R4_Frauen'!$B$7:$G$164,3,FALSE))</f>
      </c>
      <c r="E104" s="83">
        <f>IF($B104="","",VLOOKUP($B104,'R4_Frauen'!$B$7:$G$164,4,FALSE))</f>
      </c>
      <c r="F104" s="83">
        <f>IF($B104="","",VLOOKUP($B104,'R4_Frauen'!$B$7:$G$164,5,FALSE))</f>
      </c>
      <c r="G104" s="83">
        <f>IF($B104="","",VLOOKUP($B104,'R4_Frauen'!$B$7:$G$164,6,FALSE))</f>
      </c>
      <c r="H104" s="91"/>
      <c r="J104">
        <f t="shared" si="1"/>
      </c>
    </row>
    <row r="105" spans="1:10" ht="12.75" hidden="1">
      <c r="A105" s="82">
        <v>38</v>
      </c>
      <c r="B105" s="83"/>
      <c r="C105" s="83">
        <f>IF($B105="","",VLOOKUP($B105,'R4_Frauen'!$B$7:$G$164,2,FALSE))</f>
      </c>
      <c r="D105" s="83">
        <f>IF($B105="","",VLOOKUP($B105,'R4_Frauen'!$B$7:$G$164,3,FALSE))</f>
      </c>
      <c r="E105" s="83">
        <f>IF($B105="","",VLOOKUP($B105,'R4_Frauen'!$B$7:$G$164,4,FALSE))</f>
      </c>
      <c r="F105" s="83">
        <f>IF($B105="","",VLOOKUP($B105,'R4_Frauen'!$B$7:$G$164,5,FALSE))</f>
      </c>
      <c r="G105" s="83">
        <f>IF($B105="","",VLOOKUP($B105,'R4_Frauen'!$B$7:$G$164,6,FALSE))</f>
      </c>
      <c r="H105" s="91"/>
      <c r="J105">
        <f t="shared" si="1"/>
      </c>
    </row>
    <row r="106" spans="1:10" ht="12.75" hidden="1">
      <c r="A106" s="82">
        <v>39</v>
      </c>
      <c r="B106" s="83"/>
      <c r="C106" s="83">
        <f>IF($B106="","",VLOOKUP($B106,'R4_Frauen'!$B$7:$G$164,2,FALSE))</f>
      </c>
      <c r="D106" s="83">
        <f>IF($B106="","",VLOOKUP($B106,'R4_Frauen'!$B$7:$G$164,3,FALSE))</f>
      </c>
      <c r="E106" s="83">
        <f>IF($B106="","",VLOOKUP($B106,'R4_Frauen'!$B$7:$G$164,4,FALSE))</f>
      </c>
      <c r="F106" s="83">
        <f>IF($B106="","",VLOOKUP($B106,'R4_Frauen'!$B$7:$G$164,5,FALSE))</f>
      </c>
      <c r="G106" s="83">
        <f>IF($B106="","",VLOOKUP($B106,'R4_Frauen'!$B$7:$G$164,6,FALSE))</f>
      </c>
      <c r="H106" s="91"/>
      <c r="J106">
        <f t="shared" si="1"/>
      </c>
    </row>
    <row r="107" spans="1:10" ht="12.75" hidden="1">
      <c r="A107" s="82">
        <v>40</v>
      </c>
      <c r="B107" s="83"/>
      <c r="C107" s="83">
        <f>IF($B107="","",VLOOKUP($B107,'R4_Frauen'!$B$7:$G$164,2,FALSE))</f>
      </c>
      <c r="D107" s="83">
        <f>IF($B107="","",VLOOKUP($B107,'R4_Frauen'!$B$7:$G$164,3,FALSE))</f>
      </c>
      <c r="E107" s="83">
        <f>IF($B107="","",VLOOKUP($B107,'R4_Frauen'!$B$7:$G$164,4,FALSE))</f>
      </c>
      <c r="F107" s="83">
        <f>IF($B107="","",VLOOKUP($B107,'R4_Frauen'!$B$7:$G$164,5,FALSE))</f>
      </c>
      <c r="G107" s="83">
        <f>IF($B107="","",VLOOKUP($B107,'R4_Frauen'!$B$7:$G$164,6,FALSE))</f>
      </c>
      <c r="H107" s="91"/>
      <c r="J107">
        <f t="shared" si="1"/>
      </c>
    </row>
    <row r="108" spans="1:8" ht="12.75">
      <c r="A108" s="80" t="s">
        <v>3</v>
      </c>
      <c r="B108" s="81" t="s">
        <v>31</v>
      </c>
      <c r="C108" s="81" t="s">
        <v>33</v>
      </c>
      <c r="D108" s="81" t="s">
        <v>34</v>
      </c>
      <c r="E108" s="81" t="s">
        <v>5</v>
      </c>
      <c r="F108" s="81" t="s">
        <v>260</v>
      </c>
      <c r="G108" s="81" t="s">
        <v>14</v>
      </c>
      <c r="H108" s="94" t="s">
        <v>6</v>
      </c>
    </row>
    <row r="109" spans="1:10" ht="12.75">
      <c r="A109" s="82">
        <v>1</v>
      </c>
      <c r="B109" s="83">
        <v>62</v>
      </c>
      <c r="C109" s="83" t="str">
        <f>IF($B109="","",VLOOKUP($B109,'R4_Frauen'!$B$7:$G$164,2,FALSE))</f>
        <v>Breitenfellner</v>
      </c>
      <c r="D109" s="83" t="str">
        <f>IF($B109="","",VLOOKUP($B109,'R4_Frauen'!$B$7:$G$164,3,FALSE))</f>
        <v>Katja</v>
      </c>
      <c r="E109" s="83" t="str">
        <f>IF($B109="","",VLOOKUP($B109,'R4_Frauen'!$B$7:$G$164,4,FALSE))</f>
        <v>RVC-Reute</v>
      </c>
      <c r="F109" s="83">
        <f>IF($B109="","",VLOOKUP($B109,'R4_Frauen'!$B$7:$G$164,5,FALSE))</f>
        <v>0</v>
      </c>
      <c r="G109" s="83" t="str">
        <f>IF($B109="","",VLOOKUP($B109,'R4_Frauen'!$B$7:$G$164,6,FALSE))</f>
        <v>U17 w</v>
      </c>
      <c r="H109" s="91"/>
      <c r="J109">
        <f t="shared" si="1"/>
      </c>
    </row>
    <row r="110" spans="1:10" ht="12.75">
      <c r="A110" s="82">
        <v>2</v>
      </c>
      <c r="B110" s="83">
        <v>65</v>
      </c>
      <c r="C110" s="83" t="str">
        <f>IF($B110="","",VLOOKUP($B110,'R4_Frauen'!$B$7:$G$164,2,FALSE))</f>
        <v>Süßemilch</v>
      </c>
      <c r="D110" s="83" t="str">
        <f>IF($B110="","",VLOOKUP($B110,'R4_Frauen'!$B$7:$G$164,3,FALSE))</f>
        <v>Laura</v>
      </c>
      <c r="E110" s="83" t="str">
        <f>IF($B110="","",VLOOKUP($B110,'R4_Frauen'!$B$7:$G$164,4,FALSE))</f>
        <v>RSC Biberach</v>
      </c>
      <c r="F110" s="83">
        <f>IF($B110="","",VLOOKUP($B110,'R4_Frauen'!$B$7:$G$164,5,FALSE))</f>
        <v>0</v>
      </c>
      <c r="G110" s="83" t="str">
        <f>IF($B110="","",VLOOKUP($B110,'R4_Frauen'!$B$7:$G$164,6,FALSE))</f>
        <v>U17 w</v>
      </c>
      <c r="H110" s="91"/>
      <c r="J110">
        <f t="shared" si="1"/>
      </c>
    </row>
    <row r="111" spans="1:10" ht="12.75">
      <c r="A111" s="82">
        <v>3</v>
      </c>
      <c r="B111" s="83">
        <v>64</v>
      </c>
      <c r="C111" s="83" t="str">
        <f>IF($B111="","",VLOOKUP($B111,'R4_Frauen'!$B$7:$G$164,2,FALSE))</f>
        <v>Kuntz</v>
      </c>
      <c r="D111" s="83" t="str">
        <f>IF($B111="","",VLOOKUP($B111,'R4_Frauen'!$B$7:$G$164,3,FALSE))</f>
        <v>Louisa</v>
      </c>
      <c r="E111" s="83" t="str">
        <f>IF($B111="","",VLOOKUP($B111,'R4_Frauen'!$B$7:$G$164,4,FALSE))</f>
        <v>RV Kandel</v>
      </c>
      <c r="F111" s="83">
        <f>IF($B111="","",VLOOKUP($B111,'R4_Frauen'!$B$7:$G$164,5,FALSE))</f>
        <v>0</v>
      </c>
      <c r="G111" s="83" t="str">
        <f>IF($B111="","",VLOOKUP($B111,'R4_Frauen'!$B$7:$G$164,6,FALSE))</f>
        <v>U17 w</v>
      </c>
      <c r="H111" s="91"/>
      <c r="J111">
        <f t="shared" si="1"/>
      </c>
    </row>
    <row r="112" spans="1:10" ht="12.75">
      <c r="A112" s="82">
        <v>4</v>
      </c>
      <c r="B112" s="83">
        <v>63</v>
      </c>
      <c r="C112" s="83" t="str">
        <f>IF($B112="","",VLOOKUP($B112,'R4_Frauen'!$B$7:$G$164,2,FALSE))</f>
        <v>Seif</v>
      </c>
      <c r="D112" s="83" t="str">
        <f>IF($B112="","",VLOOKUP($B112,'R4_Frauen'!$B$7:$G$164,3,FALSE))</f>
        <v>Isabell</v>
      </c>
      <c r="E112" s="83" t="str">
        <f>IF($B112="","",VLOOKUP($B112,'R4_Frauen'!$B$7:$G$164,4,FALSE))</f>
        <v>RSC Biberach</v>
      </c>
      <c r="F112" s="83">
        <f>IF($B112="","",VLOOKUP($B112,'R4_Frauen'!$B$7:$G$164,5,FALSE))</f>
        <v>0</v>
      </c>
      <c r="G112" s="83" t="str">
        <f>IF($B112="","",VLOOKUP($B112,'R4_Frauen'!$B$7:$G$164,6,FALSE))</f>
        <v>U17 w</v>
      </c>
      <c r="H112" s="91"/>
      <c r="J112">
        <f t="shared" si="1"/>
      </c>
    </row>
    <row r="113" spans="1:10" ht="12.75">
      <c r="A113" s="82">
        <v>5</v>
      </c>
      <c r="B113" s="83">
        <v>60</v>
      </c>
      <c r="C113" s="83" t="str">
        <f>IF($B113="","",VLOOKUP($B113,'R4_Frauen'!$B$7:$G$164,2,FALSE))</f>
        <v>Waldhoff</v>
      </c>
      <c r="D113" s="83" t="str">
        <f>IF($B113="","",VLOOKUP($B113,'R4_Frauen'!$B$7:$G$164,3,FALSE))</f>
        <v>Leonie</v>
      </c>
      <c r="E113" s="83" t="str">
        <f>IF($B113="","",VLOOKUP($B113,'R4_Frauen'!$B$7:$G$164,4,FALSE))</f>
        <v>TSG 1847 Leutkirch e.V. </v>
      </c>
      <c r="F113" s="83">
        <f>IF($B113="","",VLOOKUP($B113,'R4_Frauen'!$B$7:$G$164,5,FALSE))</f>
        <v>0</v>
      </c>
      <c r="G113" s="83" t="str">
        <f>IF($B113="","",VLOOKUP($B113,'R4_Frauen'!$B$7:$G$164,6,FALSE))</f>
        <v>U17 w</v>
      </c>
      <c r="H113" s="91"/>
      <c r="J113">
        <f t="shared" si="1"/>
      </c>
    </row>
    <row r="114" spans="1:10" ht="12.75">
      <c r="A114" s="82">
        <v>6</v>
      </c>
      <c r="B114" s="83">
        <v>69</v>
      </c>
      <c r="C114" s="83" t="str">
        <f>IF($B114="","",VLOOKUP($B114,'R4_Frauen'!$B$7:$G$164,2,FALSE))</f>
        <v>Carier</v>
      </c>
      <c r="D114" s="83" t="str">
        <f>IF($B114="","",VLOOKUP($B114,'R4_Frauen'!$B$7:$G$164,3,FALSE))</f>
        <v>Iara</v>
      </c>
      <c r="E114" s="83" t="str">
        <f>IF($B114="","",VLOOKUP($B114,'R4_Frauen'!$B$7:$G$164,4,FALSE))</f>
        <v>LC Tetange LUX</v>
      </c>
      <c r="F114" s="83">
        <f>IF($B114="","",VLOOKUP($B114,'R4_Frauen'!$B$7:$G$164,5,FALSE))</f>
        <v>0</v>
      </c>
      <c r="G114" s="83" t="str">
        <f>IF($B114="","",VLOOKUP($B114,'R4_Frauen'!$B$7:$G$164,6,FALSE))</f>
        <v>U17 w</v>
      </c>
      <c r="H114" s="91"/>
      <c r="J114">
        <f t="shared" si="1"/>
      </c>
    </row>
    <row r="115" spans="1:10" ht="12.75">
      <c r="A115" s="82">
        <v>7</v>
      </c>
      <c r="B115" s="83">
        <v>70</v>
      </c>
      <c r="C115" s="83" t="str">
        <f>IF($B115="","",VLOOKUP($B115,'R4_Frauen'!$B$7:$G$164,2,FALSE))</f>
        <v>Schreiber</v>
      </c>
      <c r="D115" s="83" t="str">
        <f>IF($B115="","",VLOOKUP($B115,'R4_Frauen'!$B$7:$G$164,3,FALSE))</f>
        <v>Julie</v>
      </c>
      <c r="E115" s="83" t="str">
        <f>IF($B115="","",VLOOKUP($B115,'R4_Frauen'!$B$7:$G$164,4,FALSE))</f>
        <v>Tooltime LUX</v>
      </c>
      <c r="F115" s="83">
        <f>IF($B115="","",VLOOKUP($B115,'R4_Frauen'!$B$7:$G$164,5,FALSE))</f>
        <v>0</v>
      </c>
      <c r="G115" s="83" t="str">
        <f>IF($B115="","",VLOOKUP($B115,'R4_Frauen'!$B$7:$G$164,6,FALSE))</f>
        <v>U17 w</v>
      </c>
      <c r="H115" s="91"/>
      <c r="J115">
        <f t="shared" si="1"/>
      </c>
    </row>
    <row r="116" spans="1:10" ht="12.75">
      <c r="A116" s="82">
        <v>8</v>
      </c>
      <c r="B116" s="83">
        <v>71</v>
      </c>
      <c r="C116" s="83" t="str">
        <f>IF($B116="","",VLOOKUP($B116,'R4_Frauen'!$B$7:$G$164,2,FALSE))</f>
        <v>Claßen</v>
      </c>
      <c r="D116" s="83" t="str">
        <f>IF($B116="","",VLOOKUP($B116,'R4_Frauen'!$B$7:$G$164,3,FALSE))</f>
        <v>Stephanie</v>
      </c>
      <c r="E116" s="83" t="str">
        <f>IF($B116="","",VLOOKUP($B116,'R4_Frauen'!$B$7:$G$164,4,FALSE))</f>
        <v>RU Wangen</v>
      </c>
      <c r="F116" s="83">
        <f>IF($B116="","",VLOOKUP($B116,'R4_Frauen'!$B$7:$G$164,5,FALSE))</f>
        <v>0</v>
      </c>
      <c r="G116" s="83" t="str">
        <f>IF($B116="","",VLOOKUP($B116,'R4_Frauen'!$B$7:$G$164,6,FALSE))</f>
        <v>U17 w</v>
      </c>
      <c r="H116" s="91"/>
      <c r="J116">
        <f t="shared" si="1"/>
      </c>
    </row>
    <row r="117" spans="1:10" ht="12.75">
      <c r="A117" s="82">
        <v>9</v>
      </c>
      <c r="B117" s="83">
        <v>66</v>
      </c>
      <c r="C117" s="83" t="str">
        <f>IF($B117="","",VLOOKUP($B117,'R4_Frauen'!$B$7:$G$164,2,FALSE))</f>
        <v>Strölin</v>
      </c>
      <c r="D117" s="83" t="str">
        <f>IF($B117="","",VLOOKUP($B117,'R4_Frauen'!$B$7:$G$164,3,FALSE))</f>
        <v>Annika</v>
      </c>
      <c r="E117" s="83" t="str">
        <f>IF($B117="","",VLOOKUP($B117,'R4_Frauen'!$B$7:$G$164,4,FALSE))</f>
        <v>MRSC Ottenbach</v>
      </c>
      <c r="F117" s="83">
        <f>IF($B117="","",VLOOKUP($B117,'R4_Frauen'!$B$7:$G$164,5,FALSE))</f>
        <v>0</v>
      </c>
      <c r="G117" s="83" t="str">
        <f>IF($B117="","",VLOOKUP($B117,'R4_Frauen'!$B$7:$G$164,6,FALSE))</f>
        <v>U17 w</v>
      </c>
      <c r="H117" s="91"/>
      <c r="J117">
        <f t="shared" si="1"/>
      </c>
    </row>
    <row r="118" spans="1:10" ht="12.75" hidden="1">
      <c r="A118" s="82">
        <v>10</v>
      </c>
      <c r="B118" s="83"/>
      <c r="C118" s="83">
        <f>IF($B118="","",VLOOKUP($B118,'R4_Frauen'!$B$7:$G$164,2,FALSE))</f>
      </c>
      <c r="D118" s="83">
        <f>IF($B118="","",VLOOKUP($B118,'R4_Frauen'!$B$7:$G$164,3,FALSE))</f>
      </c>
      <c r="E118" s="83">
        <f>IF($B118="","",VLOOKUP($B118,'R4_Frauen'!$B$7:$G$164,4,FALSE))</f>
      </c>
      <c r="F118" s="83">
        <f>IF($B118="","",VLOOKUP($B118,'R4_Frauen'!$B$7:$G$164,5,FALSE))</f>
      </c>
      <c r="G118" s="83">
        <f>IF($B118="","",VLOOKUP($B118,'R4_Frauen'!$B$7:$G$164,6,FALSE))</f>
      </c>
      <c r="H118" s="91"/>
      <c r="J118">
        <f t="shared" si="1"/>
      </c>
    </row>
    <row r="119" spans="1:10" ht="12.75" hidden="1">
      <c r="A119" s="82">
        <v>11</v>
      </c>
      <c r="B119" s="83"/>
      <c r="C119" s="83">
        <f>IF($B119="","",VLOOKUP($B119,'R4_Frauen'!$B$7:$G$164,2,FALSE))</f>
      </c>
      <c r="D119" s="83">
        <f>IF($B119="","",VLOOKUP($B119,'R4_Frauen'!$B$7:$G$164,3,FALSE))</f>
      </c>
      <c r="E119" s="83">
        <f>IF($B119="","",VLOOKUP($B119,'R4_Frauen'!$B$7:$G$164,4,FALSE))</f>
      </c>
      <c r="F119" s="83">
        <f>IF($B119="","",VLOOKUP($B119,'R4_Frauen'!$B$7:$G$164,5,FALSE))</f>
      </c>
      <c r="G119" s="83">
        <f>IF($B119="","",VLOOKUP($B119,'R4_Frauen'!$B$7:$G$164,6,FALSE))</f>
      </c>
      <c r="H119" s="91"/>
      <c r="J119">
        <f t="shared" si="1"/>
      </c>
    </row>
    <row r="120" spans="1:10" ht="12.75" hidden="1">
      <c r="A120" s="82">
        <v>12</v>
      </c>
      <c r="B120" s="83"/>
      <c r="C120" s="83">
        <f>IF($B120="","",VLOOKUP($B120,'R4_Frauen'!$B$7:$G$164,2,FALSE))</f>
      </c>
      <c r="D120" s="83">
        <f>IF($B120="","",VLOOKUP($B120,'R4_Frauen'!$B$7:$G$164,3,FALSE))</f>
      </c>
      <c r="E120" s="83">
        <f>IF($B120="","",VLOOKUP($B120,'R4_Frauen'!$B$7:$G$164,4,FALSE))</f>
      </c>
      <c r="F120" s="83">
        <f>IF($B120="","",VLOOKUP($B120,'R4_Frauen'!$B$7:$G$164,5,FALSE))</f>
      </c>
      <c r="G120" s="83">
        <f>IF($B120="","",VLOOKUP($B120,'R4_Frauen'!$B$7:$G$164,6,FALSE))</f>
      </c>
      <c r="H120" s="91"/>
      <c r="J120">
        <f t="shared" si="1"/>
      </c>
    </row>
    <row r="121" spans="1:10" ht="12.75" hidden="1">
      <c r="A121" s="82">
        <v>13</v>
      </c>
      <c r="B121" s="83"/>
      <c r="C121" s="83">
        <f>IF($B121="","",VLOOKUP($B121,'R4_Frauen'!$B$7:$G$164,2,FALSE))</f>
      </c>
      <c r="D121" s="83">
        <f>IF($B121="","",VLOOKUP($B121,'R4_Frauen'!$B$7:$G$164,3,FALSE))</f>
      </c>
      <c r="E121" s="83">
        <f>IF($B121="","",VLOOKUP($B121,'R4_Frauen'!$B$7:$G$164,4,FALSE))</f>
      </c>
      <c r="F121" s="83">
        <f>IF($B121="","",VLOOKUP($B121,'R4_Frauen'!$B$7:$G$164,5,FALSE))</f>
      </c>
      <c r="G121" s="83">
        <f>IF($B121="","",VLOOKUP($B121,'R4_Frauen'!$B$7:$G$164,6,FALSE))</f>
      </c>
      <c r="H121" s="91"/>
      <c r="J121">
        <f t="shared" si="1"/>
      </c>
    </row>
    <row r="122" spans="1:10" ht="12.75" hidden="1">
      <c r="A122" s="82">
        <v>14</v>
      </c>
      <c r="B122" s="83"/>
      <c r="C122" s="83">
        <f>IF($B122="","",VLOOKUP($B122,'R4_Frauen'!$B$7:$G$164,2,FALSE))</f>
      </c>
      <c r="D122" s="83">
        <f>IF($B122="","",VLOOKUP($B122,'R4_Frauen'!$B$7:$G$164,3,FALSE))</f>
      </c>
      <c r="E122" s="83">
        <f>IF($B122="","",VLOOKUP($B122,'R4_Frauen'!$B$7:$G$164,4,FALSE))</f>
      </c>
      <c r="F122" s="83">
        <f>IF($B122="","",VLOOKUP($B122,'R4_Frauen'!$B$7:$G$164,5,FALSE))</f>
      </c>
      <c r="G122" s="83">
        <f>IF($B122="","",VLOOKUP($B122,'R4_Frauen'!$B$7:$G$164,6,FALSE))</f>
      </c>
      <c r="H122" s="91"/>
      <c r="J122">
        <f t="shared" si="1"/>
      </c>
    </row>
    <row r="123" spans="1:10" ht="12.75" hidden="1">
      <c r="A123" s="82">
        <v>15</v>
      </c>
      <c r="B123" s="83"/>
      <c r="C123" s="83">
        <f>IF($B123="","",VLOOKUP($B123,'R4_Frauen'!$B$7:$G$164,2,FALSE))</f>
      </c>
      <c r="D123" s="83">
        <f>IF($B123="","",VLOOKUP($B123,'R4_Frauen'!$B$7:$G$164,3,FALSE))</f>
      </c>
      <c r="E123" s="83">
        <f>IF($B123="","",VLOOKUP($B123,'R4_Frauen'!$B$7:$G$164,4,FALSE))</f>
      </c>
      <c r="F123" s="83">
        <f>IF($B123="","",VLOOKUP($B123,'R4_Frauen'!$B$7:$G$164,5,FALSE))</f>
      </c>
      <c r="G123" s="83">
        <f>IF($B123="","",VLOOKUP($B123,'R4_Frauen'!$B$7:$G$164,6,FALSE))</f>
      </c>
      <c r="H123" s="91"/>
      <c r="J123">
        <f t="shared" si="1"/>
      </c>
    </row>
    <row r="124" spans="1:10" ht="12.75" hidden="1">
      <c r="A124" s="82">
        <v>16</v>
      </c>
      <c r="B124" s="83"/>
      <c r="C124" s="83">
        <f>IF($B124="","",VLOOKUP($B124,'R4_Frauen'!$B$7:$G$164,2,FALSE))</f>
      </c>
      <c r="D124" s="83">
        <f>IF($B124="","",VLOOKUP($B124,'R4_Frauen'!$B$7:$G$164,3,FALSE))</f>
      </c>
      <c r="E124" s="83">
        <f>IF($B124="","",VLOOKUP($B124,'R4_Frauen'!$B$7:$G$164,4,FALSE))</f>
      </c>
      <c r="F124" s="83">
        <f>IF($B124="","",VLOOKUP($B124,'R4_Frauen'!$B$7:$G$164,5,FALSE))</f>
      </c>
      <c r="G124" s="83">
        <f>IF($B124="","",VLOOKUP($B124,'R4_Frauen'!$B$7:$G$164,6,FALSE))</f>
      </c>
      <c r="H124" s="91"/>
      <c r="J124">
        <f t="shared" si="1"/>
      </c>
    </row>
    <row r="125" spans="1:10" ht="12.75" hidden="1">
      <c r="A125" s="82">
        <v>17</v>
      </c>
      <c r="B125" s="83"/>
      <c r="C125" s="83">
        <f>IF($B125="","",VLOOKUP($B125,'R4_Frauen'!$B$7:$G$164,2,FALSE))</f>
      </c>
      <c r="D125" s="83">
        <f>IF($B125="","",VLOOKUP($B125,'R4_Frauen'!$B$7:$G$164,3,FALSE))</f>
      </c>
      <c r="E125" s="83">
        <f>IF($B125="","",VLOOKUP($B125,'R4_Frauen'!$B$7:$G$164,4,FALSE))</f>
      </c>
      <c r="F125" s="83">
        <f>IF($B125="","",VLOOKUP($B125,'R4_Frauen'!$B$7:$G$164,5,FALSE))</f>
      </c>
      <c r="G125" s="83">
        <f>IF($B125="","",VLOOKUP($B125,'R4_Frauen'!$B$7:$G$164,6,FALSE))</f>
      </c>
      <c r="H125" s="91"/>
      <c r="J125">
        <f t="shared" si="1"/>
      </c>
    </row>
    <row r="126" spans="1:10" ht="12.75" hidden="1">
      <c r="A126" s="82">
        <v>18</v>
      </c>
      <c r="B126" s="83"/>
      <c r="C126" s="83">
        <f>IF($B126="","",VLOOKUP($B126,'R4_Frauen'!$B$7:$G$164,2,FALSE))</f>
      </c>
      <c r="D126" s="83">
        <f>IF($B126="","",VLOOKUP($B126,'R4_Frauen'!$B$7:$G$164,3,FALSE))</f>
      </c>
      <c r="E126" s="83">
        <f>IF($B126="","",VLOOKUP($B126,'R4_Frauen'!$B$7:$G$164,4,FALSE))</f>
      </c>
      <c r="F126" s="83">
        <f>IF($B126="","",VLOOKUP($B126,'R4_Frauen'!$B$7:$G$164,5,FALSE))</f>
      </c>
      <c r="G126" s="83">
        <f>IF($B126="","",VLOOKUP($B126,'R4_Frauen'!$B$7:$G$164,6,FALSE))</f>
      </c>
      <c r="H126" s="91"/>
      <c r="J126">
        <f t="shared" si="1"/>
      </c>
    </row>
    <row r="127" spans="1:10" ht="12.75" hidden="1">
      <c r="A127" s="82">
        <v>19</v>
      </c>
      <c r="B127" s="83"/>
      <c r="C127" s="83">
        <f>IF($B127="","",VLOOKUP($B127,'R4_Frauen'!$B$7:$G$164,2,FALSE))</f>
      </c>
      <c r="D127" s="83">
        <f>IF($B127="","",VLOOKUP($B127,'R4_Frauen'!$B$7:$G$164,3,FALSE))</f>
      </c>
      <c r="E127" s="83">
        <f>IF($B127="","",VLOOKUP($B127,'R4_Frauen'!$B$7:$G$164,4,FALSE))</f>
      </c>
      <c r="F127" s="83">
        <f>IF($B127="","",VLOOKUP($B127,'R4_Frauen'!$B$7:$G$164,5,FALSE))</f>
      </c>
      <c r="G127" s="83">
        <f>IF($B127="","",VLOOKUP($B127,'R4_Frauen'!$B$7:$G$164,6,FALSE))</f>
      </c>
      <c r="H127" s="91"/>
      <c r="J127">
        <f t="shared" si="1"/>
      </c>
    </row>
    <row r="128" spans="1:10" ht="12.75" hidden="1">
      <c r="A128" s="82">
        <v>20</v>
      </c>
      <c r="B128" s="83"/>
      <c r="C128" s="83">
        <f>IF($B128="","",VLOOKUP($B128,'R4_Frauen'!$B$7:$G$164,2,FALSE))</f>
      </c>
      <c r="D128" s="83">
        <f>IF($B128="","",VLOOKUP($B128,'R4_Frauen'!$B$7:$G$164,3,FALSE))</f>
      </c>
      <c r="E128" s="83">
        <f>IF($B128="","",VLOOKUP($B128,'R4_Frauen'!$B$7:$G$164,4,FALSE))</f>
      </c>
      <c r="F128" s="83">
        <f>IF($B128="","",VLOOKUP($B128,'R4_Frauen'!$B$7:$G$164,5,FALSE))</f>
      </c>
      <c r="G128" s="83">
        <f>IF($B128="","",VLOOKUP($B128,'R4_Frauen'!$B$7:$G$164,6,FALSE))</f>
      </c>
      <c r="H128" s="91"/>
      <c r="J128">
        <f t="shared" si="1"/>
      </c>
    </row>
    <row r="129" spans="1:10" ht="12.75" hidden="1">
      <c r="A129" s="82">
        <v>21</v>
      </c>
      <c r="B129" s="83"/>
      <c r="C129" s="83">
        <f>IF($B129="","",VLOOKUP($B129,'R4_Frauen'!$B$7:$G$164,2,FALSE))</f>
      </c>
      <c r="D129" s="83">
        <f>IF($B129="","",VLOOKUP($B129,'R4_Frauen'!$B$7:$G$164,3,FALSE))</f>
      </c>
      <c r="E129" s="83">
        <f>IF($B129="","",VLOOKUP($B129,'R4_Frauen'!$B$7:$G$164,4,FALSE))</f>
      </c>
      <c r="F129" s="83">
        <f>IF($B129="","",VLOOKUP($B129,'R4_Frauen'!$B$7:$G$164,5,FALSE))</f>
      </c>
      <c r="G129" s="83">
        <f>IF($B129="","",VLOOKUP($B129,'R4_Frauen'!$B$7:$G$164,6,FALSE))</f>
      </c>
      <c r="H129" s="91"/>
      <c r="J129">
        <f t="shared" si="1"/>
      </c>
    </row>
    <row r="130" spans="1:10" ht="12.75" hidden="1">
      <c r="A130" s="82">
        <v>22</v>
      </c>
      <c r="B130" s="83"/>
      <c r="C130" s="83">
        <f>IF($B130="","",VLOOKUP($B130,'R4_Frauen'!$B$7:$G$164,2,FALSE))</f>
      </c>
      <c r="D130" s="83">
        <f>IF($B130="","",VLOOKUP($B130,'R4_Frauen'!$B$7:$G$164,3,FALSE))</f>
      </c>
      <c r="E130" s="83">
        <f>IF($B130="","",VLOOKUP($B130,'R4_Frauen'!$B$7:$G$164,4,FALSE))</f>
      </c>
      <c r="F130" s="83">
        <f>IF($B130="","",VLOOKUP($B130,'R4_Frauen'!$B$7:$G$164,5,FALSE))</f>
      </c>
      <c r="G130" s="83">
        <f>IF($B130="","",VLOOKUP($B130,'R4_Frauen'!$B$7:$G$164,6,FALSE))</f>
      </c>
      <c r="H130" s="91"/>
      <c r="J130">
        <f t="shared" si="1"/>
      </c>
    </row>
    <row r="131" spans="1:10" ht="12.75" hidden="1">
      <c r="A131" s="82">
        <v>23</v>
      </c>
      <c r="B131" s="83"/>
      <c r="C131" s="83">
        <f>IF($B131="","",VLOOKUP($B131,'R4_Frauen'!$B$7:$G$164,2,FALSE))</f>
      </c>
      <c r="D131" s="83">
        <f>IF($B131="","",VLOOKUP($B131,'R4_Frauen'!$B$7:$G$164,3,FALSE))</f>
      </c>
      <c r="E131" s="83">
        <f>IF($B131="","",VLOOKUP($B131,'R4_Frauen'!$B$7:$G$164,4,FALSE))</f>
      </c>
      <c r="F131" s="83">
        <f>IF($B131="","",VLOOKUP($B131,'R4_Frauen'!$B$7:$G$164,5,FALSE))</f>
      </c>
      <c r="G131" s="83">
        <f>IF($B131="","",VLOOKUP($B131,'R4_Frauen'!$B$7:$G$164,6,FALSE))</f>
      </c>
      <c r="H131" s="91"/>
      <c r="J131">
        <f t="shared" si="1"/>
      </c>
    </row>
    <row r="132" spans="1:10" ht="12.75" hidden="1">
      <c r="A132" s="82">
        <v>24</v>
      </c>
      <c r="B132" s="83"/>
      <c r="C132" s="83">
        <f>IF($B132="","",VLOOKUP($B132,'R4_Frauen'!$B$7:$G$164,2,FALSE))</f>
      </c>
      <c r="D132" s="83">
        <f>IF($B132="","",VLOOKUP($B132,'R4_Frauen'!$B$7:$G$164,3,FALSE))</f>
      </c>
      <c r="E132" s="83">
        <f>IF($B132="","",VLOOKUP($B132,'R4_Frauen'!$B$7:$G$164,4,FALSE))</f>
      </c>
      <c r="F132" s="83">
        <f>IF($B132="","",VLOOKUP($B132,'R4_Frauen'!$B$7:$G$164,5,FALSE))</f>
      </c>
      <c r="G132" s="83">
        <f>IF($B132="","",VLOOKUP($B132,'R4_Frauen'!$B$7:$G$164,6,FALSE))</f>
      </c>
      <c r="H132" s="91"/>
      <c r="J132">
        <f t="shared" si="1"/>
      </c>
    </row>
    <row r="133" spans="1:10" ht="12.75" hidden="1">
      <c r="A133" s="82">
        <v>25</v>
      </c>
      <c r="B133" s="83"/>
      <c r="C133" s="83">
        <f>IF($B133="","",VLOOKUP($B133,'R4_Frauen'!$B$7:$G$164,2,FALSE))</f>
      </c>
      <c r="D133" s="83">
        <f>IF($B133="","",VLOOKUP($B133,'R4_Frauen'!$B$7:$G$164,3,FALSE))</f>
      </c>
      <c r="E133" s="83">
        <f>IF($B133="","",VLOOKUP($B133,'R4_Frauen'!$B$7:$G$164,4,FALSE))</f>
      </c>
      <c r="F133" s="83">
        <f>IF($B133="","",VLOOKUP($B133,'R4_Frauen'!$B$7:$G$164,5,FALSE))</f>
      </c>
      <c r="G133" s="83">
        <f>IF($B133="","",VLOOKUP($B133,'R4_Frauen'!$B$7:$G$164,6,FALSE))</f>
      </c>
      <c r="H133" s="91"/>
      <c r="J133">
        <f t="shared" si="1"/>
      </c>
    </row>
    <row r="134" spans="1:10" ht="12.75" hidden="1">
      <c r="A134" s="82">
        <v>26</v>
      </c>
      <c r="B134" s="83"/>
      <c r="C134" s="83">
        <f>IF($B134="","",VLOOKUP($B134,'R4_Frauen'!$B$7:$G$164,2,FALSE))</f>
      </c>
      <c r="D134" s="83">
        <f>IF($B134="","",VLOOKUP($B134,'R4_Frauen'!$B$7:$G$164,3,FALSE))</f>
      </c>
      <c r="E134" s="83">
        <f>IF($B134="","",VLOOKUP($B134,'R4_Frauen'!$B$7:$G$164,4,FALSE))</f>
      </c>
      <c r="F134" s="83">
        <f>IF($B134="","",VLOOKUP($B134,'R4_Frauen'!$B$7:$G$164,5,FALSE))</f>
      </c>
      <c r="G134" s="83">
        <f>IF($B134="","",VLOOKUP($B134,'R4_Frauen'!$B$7:$G$164,6,FALSE))</f>
      </c>
      <c r="H134" s="91"/>
      <c r="J134">
        <f t="shared" si="1"/>
      </c>
    </row>
    <row r="135" spans="1:10" ht="12.75" hidden="1">
      <c r="A135" s="82">
        <v>27</v>
      </c>
      <c r="B135" s="83"/>
      <c r="C135" s="83">
        <f>IF($B135="","",VLOOKUP($B135,'R4_Frauen'!$B$7:$G$164,2,FALSE))</f>
      </c>
      <c r="D135" s="83">
        <f>IF($B135="","",VLOOKUP($B135,'R4_Frauen'!$B$7:$G$164,3,FALSE))</f>
      </c>
      <c r="E135" s="83">
        <f>IF($B135="","",VLOOKUP($B135,'R4_Frauen'!$B$7:$G$164,4,FALSE))</f>
      </c>
      <c r="F135" s="83">
        <f>IF($B135="","",VLOOKUP($B135,'R4_Frauen'!$B$7:$G$164,5,FALSE))</f>
      </c>
      <c r="G135" s="83">
        <f>IF($B135="","",VLOOKUP($B135,'R4_Frauen'!$B$7:$G$164,6,FALSE))</f>
      </c>
      <c r="H135" s="91"/>
      <c r="J135">
        <f t="shared" si="1"/>
      </c>
    </row>
    <row r="136" spans="1:10" ht="12.75" hidden="1">
      <c r="A136" s="82">
        <v>28</v>
      </c>
      <c r="B136" s="83"/>
      <c r="C136" s="83">
        <f>IF($B136="","",VLOOKUP($B136,'R4_Frauen'!$B$7:$G$164,2,FALSE))</f>
      </c>
      <c r="D136" s="83">
        <f>IF($B136="","",VLOOKUP($B136,'R4_Frauen'!$B$7:$G$164,3,FALSE))</f>
      </c>
      <c r="E136" s="83">
        <f>IF($B136="","",VLOOKUP($B136,'R4_Frauen'!$B$7:$G$164,4,FALSE))</f>
      </c>
      <c r="F136" s="83">
        <f>IF($B136="","",VLOOKUP($B136,'R4_Frauen'!$B$7:$G$164,5,FALSE))</f>
      </c>
      <c r="G136" s="83">
        <f>IF($B136="","",VLOOKUP($B136,'R4_Frauen'!$B$7:$G$164,6,FALSE))</f>
      </c>
      <c r="H136" s="91"/>
      <c r="J136">
        <f aca="true" t="shared" si="2" ref="J136:J199">IF(COUNTIF($B$7:$B$200,B136)&gt;1,"Doppelt!","")</f>
      </c>
    </row>
    <row r="137" spans="1:10" ht="12.75" hidden="1">
      <c r="A137" s="82">
        <v>29</v>
      </c>
      <c r="B137" s="83"/>
      <c r="C137" s="83">
        <f>IF($B137="","",VLOOKUP($B137,'R4_Frauen'!$B$7:$G$164,2,FALSE))</f>
      </c>
      <c r="D137" s="83">
        <f>IF($B137="","",VLOOKUP($B137,'R4_Frauen'!$B$7:$G$164,3,FALSE))</f>
      </c>
      <c r="E137" s="83">
        <f>IF($B137="","",VLOOKUP($B137,'R4_Frauen'!$B$7:$G$164,4,FALSE))</f>
      </c>
      <c r="F137" s="83">
        <f>IF($B137="","",VLOOKUP($B137,'R4_Frauen'!$B$7:$G$164,5,FALSE))</f>
      </c>
      <c r="G137" s="83">
        <f>IF($B137="","",VLOOKUP($B137,'R4_Frauen'!$B$7:$G$164,6,FALSE))</f>
      </c>
      <c r="H137" s="91"/>
      <c r="J137">
        <f t="shared" si="2"/>
      </c>
    </row>
    <row r="138" spans="1:10" ht="12.75" hidden="1">
      <c r="A138" s="82">
        <v>30</v>
      </c>
      <c r="B138" s="83"/>
      <c r="C138" s="83">
        <f>IF($B138="","",VLOOKUP($B138,'R4_Frauen'!$B$7:$G$164,2,FALSE))</f>
      </c>
      <c r="D138" s="83">
        <f>IF($B138="","",VLOOKUP($B138,'R4_Frauen'!$B$7:$G$164,3,FALSE))</f>
      </c>
      <c r="E138" s="83">
        <f>IF($B138="","",VLOOKUP($B138,'R4_Frauen'!$B$7:$G$164,4,FALSE))</f>
      </c>
      <c r="F138" s="83">
        <f>IF($B138="","",VLOOKUP($B138,'R4_Frauen'!$B$7:$G$164,5,FALSE))</f>
      </c>
      <c r="G138" s="83">
        <f>IF($B138="","",VLOOKUP($B138,'R4_Frauen'!$B$7:$G$164,6,FALSE))</f>
      </c>
      <c r="H138" s="91"/>
      <c r="J138">
        <f t="shared" si="2"/>
      </c>
    </row>
    <row r="139" spans="1:10" ht="12.75" hidden="1">
      <c r="A139" s="82">
        <v>31</v>
      </c>
      <c r="B139" s="83"/>
      <c r="C139" s="83">
        <f>IF($B139="","",VLOOKUP($B139,'R4_Frauen'!$B$7:$G$164,2,FALSE))</f>
      </c>
      <c r="D139" s="83">
        <f>IF($B139="","",VLOOKUP($B139,'R4_Frauen'!$B$7:$G$164,3,FALSE))</f>
      </c>
      <c r="E139" s="83">
        <f>IF($B139="","",VLOOKUP($B139,'R4_Frauen'!$B$7:$G$164,4,FALSE))</f>
      </c>
      <c r="F139" s="83">
        <f>IF($B139="","",VLOOKUP($B139,'R4_Frauen'!$B$7:$G$164,5,FALSE))</f>
      </c>
      <c r="G139" s="83">
        <f>IF($B139="","",VLOOKUP($B139,'R4_Frauen'!$B$7:$G$164,6,FALSE))</f>
      </c>
      <c r="H139" s="91"/>
      <c r="J139">
        <f t="shared" si="2"/>
      </c>
    </row>
    <row r="140" spans="1:10" ht="12.75" hidden="1">
      <c r="A140" s="82">
        <v>32</v>
      </c>
      <c r="B140" s="83"/>
      <c r="C140" s="83">
        <f>IF($B140="","",VLOOKUP($B140,'R4_Frauen'!$B$7:$G$164,2,FALSE))</f>
      </c>
      <c r="D140" s="83">
        <f>IF($B140="","",VLOOKUP($B140,'R4_Frauen'!$B$7:$G$164,3,FALSE))</f>
      </c>
      <c r="E140" s="83">
        <f>IF($B140="","",VLOOKUP($B140,'R4_Frauen'!$B$7:$G$164,4,FALSE))</f>
      </c>
      <c r="F140" s="83">
        <f>IF($B140="","",VLOOKUP($B140,'R4_Frauen'!$B$7:$G$164,5,FALSE))</f>
      </c>
      <c r="G140" s="83">
        <f>IF($B140="","",VLOOKUP($B140,'R4_Frauen'!$B$7:$G$164,6,FALSE))</f>
      </c>
      <c r="H140" s="91"/>
      <c r="J140">
        <f t="shared" si="2"/>
      </c>
    </row>
    <row r="141" spans="1:10" ht="12.75" hidden="1">
      <c r="A141" s="82">
        <v>33</v>
      </c>
      <c r="B141" s="83"/>
      <c r="C141" s="83">
        <f>IF($B141="","",VLOOKUP($B141,'R4_Frauen'!$B$7:$G$164,2,FALSE))</f>
      </c>
      <c r="D141" s="83">
        <f>IF($B141="","",VLOOKUP($B141,'R4_Frauen'!$B$7:$G$164,3,FALSE))</f>
      </c>
      <c r="E141" s="83">
        <f>IF($B141="","",VLOOKUP($B141,'R4_Frauen'!$B$7:$G$164,4,FALSE))</f>
      </c>
      <c r="F141" s="83">
        <f>IF($B141="","",VLOOKUP($B141,'R4_Frauen'!$B$7:$G$164,5,FALSE))</f>
      </c>
      <c r="G141" s="83">
        <f>IF($B141="","",VLOOKUP($B141,'R4_Frauen'!$B$7:$G$164,6,FALSE))</f>
      </c>
      <c r="H141" s="91"/>
      <c r="J141">
        <f t="shared" si="2"/>
      </c>
    </row>
    <row r="142" spans="1:10" ht="12.75" hidden="1">
      <c r="A142" s="82">
        <v>34</v>
      </c>
      <c r="B142" s="83"/>
      <c r="C142" s="83">
        <f>IF($B142="","",VLOOKUP($B142,'R4_Frauen'!$B$7:$G$164,2,FALSE))</f>
      </c>
      <c r="D142" s="83">
        <f>IF($B142="","",VLOOKUP($B142,'R4_Frauen'!$B$7:$G$164,3,FALSE))</f>
      </c>
      <c r="E142" s="83">
        <f>IF($B142="","",VLOOKUP($B142,'R4_Frauen'!$B$7:$G$164,4,FALSE))</f>
      </c>
      <c r="F142" s="83">
        <f>IF($B142="","",VLOOKUP($B142,'R4_Frauen'!$B$7:$G$164,5,FALSE))</f>
      </c>
      <c r="G142" s="83">
        <f>IF($B142="","",VLOOKUP($B142,'R4_Frauen'!$B$7:$G$164,6,FALSE))</f>
      </c>
      <c r="H142" s="91"/>
      <c r="J142">
        <f t="shared" si="2"/>
      </c>
    </row>
    <row r="143" spans="1:10" ht="12.75" hidden="1">
      <c r="A143" s="82">
        <v>35</v>
      </c>
      <c r="B143" s="83"/>
      <c r="C143" s="83">
        <f>IF($B143="","",VLOOKUP($B143,'R4_Frauen'!$B$7:$G$164,2,FALSE))</f>
      </c>
      <c r="D143" s="83">
        <f>IF($B143="","",VLOOKUP($B143,'R4_Frauen'!$B$7:$G$164,3,FALSE))</f>
      </c>
      <c r="E143" s="83">
        <f>IF($B143="","",VLOOKUP($B143,'R4_Frauen'!$B$7:$G$164,4,FALSE))</f>
      </c>
      <c r="F143" s="83">
        <f>IF($B143="","",VLOOKUP($B143,'R4_Frauen'!$B$7:$G$164,5,FALSE))</f>
      </c>
      <c r="G143" s="83">
        <f>IF($B143="","",VLOOKUP($B143,'R4_Frauen'!$B$7:$G$164,6,FALSE))</f>
      </c>
      <c r="H143" s="91"/>
      <c r="J143">
        <f t="shared" si="2"/>
      </c>
    </row>
    <row r="144" spans="1:10" ht="12.75" hidden="1">
      <c r="A144" s="82">
        <v>36</v>
      </c>
      <c r="B144" s="83"/>
      <c r="C144" s="83">
        <f>IF($B144="","",VLOOKUP($B144,'R4_Frauen'!$B$7:$G$164,2,FALSE))</f>
      </c>
      <c r="D144" s="83">
        <f>IF($B144="","",VLOOKUP($B144,'R4_Frauen'!$B$7:$G$164,3,FALSE))</f>
      </c>
      <c r="E144" s="83">
        <f>IF($B144="","",VLOOKUP($B144,'R4_Frauen'!$B$7:$G$164,4,FALSE))</f>
      </c>
      <c r="F144" s="83">
        <f>IF($B144="","",VLOOKUP($B144,'R4_Frauen'!$B$7:$G$164,5,FALSE))</f>
      </c>
      <c r="G144" s="83">
        <f>IF($B144="","",VLOOKUP($B144,'R4_Frauen'!$B$7:$G$164,6,FALSE))</f>
      </c>
      <c r="H144" s="91"/>
      <c r="J144">
        <f t="shared" si="2"/>
      </c>
    </row>
    <row r="145" spans="1:10" ht="12.75" hidden="1">
      <c r="A145" s="82">
        <v>37</v>
      </c>
      <c r="B145" s="83"/>
      <c r="C145" s="83">
        <f>IF($B145="","",VLOOKUP($B145,'R4_Frauen'!$B$7:$G$164,2,FALSE))</f>
      </c>
      <c r="D145" s="83">
        <f>IF($B145="","",VLOOKUP($B145,'R4_Frauen'!$B$7:$G$164,3,FALSE))</f>
      </c>
      <c r="E145" s="83">
        <f>IF($B145="","",VLOOKUP($B145,'R4_Frauen'!$B$7:$G$164,4,FALSE))</f>
      </c>
      <c r="F145" s="83">
        <f>IF($B145="","",VLOOKUP($B145,'R4_Frauen'!$B$7:$G$164,5,FALSE))</f>
      </c>
      <c r="G145" s="83">
        <f>IF($B145="","",VLOOKUP($B145,'R4_Frauen'!$B$7:$G$164,6,FALSE))</f>
      </c>
      <c r="H145" s="91"/>
      <c r="J145">
        <f t="shared" si="2"/>
      </c>
    </row>
    <row r="146" spans="1:10" ht="12.75" hidden="1">
      <c r="A146" s="82">
        <v>38</v>
      </c>
      <c r="B146" s="83"/>
      <c r="C146" s="83">
        <f>IF($B146="","",VLOOKUP($B146,'R4_Frauen'!$B$7:$G$164,2,FALSE))</f>
      </c>
      <c r="D146" s="83">
        <f>IF($B146="","",VLOOKUP($B146,'R4_Frauen'!$B$7:$G$164,3,FALSE))</f>
      </c>
      <c r="E146" s="83">
        <f>IF($B146="","",VLOOKUP($B146,'R4_Frauen'!$B$7:$G$164,4,FALSE))</f>
      </c>
      <c r="F146" s="83">
        <f>IF($B146="","",VLOOKUP($B146,'R4_Frauen'!$B$7:$G$164,5,FALSE))</f>
      </c>
      <c r="G146" s="83">
        <f>IF($B146="","",VLOOKUP($B146,'R4_Frauen'!$B$7:$G$164,6,FALSE))</f>
      </c>
      <c r="H146" s="91"/>
      <c r="J146">
        <f t="shared" si="2"/>
      </c>
    </row>
    <row r="147" spans="1:10" ht="12.75" hidden="1">
      <c r="A147" s="82">
        <v>39</v>
      </c>
      <c r="B147" s="83"/>
      <c r="C147" s="83">
        <f>IF($B147="","",VLOOKUP($B147,'R4_Frauen'!$B$7:$G$164,2,FALSE))</f>
      </c>
      <c r="D147" s="83">
        <f>IF($B147="","",VLOOKUP($B147,'R4_Frauen'!$B$7:$G$164,3,FALSE))</f>
      </c>
      <c r="E147" s="83">
        <f>IF($B147="","",VLOOKUP($B147,'R4_Frauen'!$B$7:$G$164,4,FALSE))</f>
      </c>
      <c r="F147" s="83">
        <f>IF($B147="","",VLOOKUP($B147,'R4_Frauen'!$B$7:$G$164,5,FALSE))</f>
      </c>
      <c r="G147" s="83">
        <f>IF($B147="","",VLOOKUP($B147,'R4_Frauen'!$B$7:$G$164,6,FALSE))</f>
      </c>
      <c r="H147" s="91"/>
      <c r="J147">
        <f t="shared" si="2"/>
      </c>
    </row>
    <row r="148" spans="1:10" ht="12.75" hidden="1">
      <c r="A148" s="82">
        <v>40</v>
      </c>
      <c r="B148" s="83"/>
      <c r="C148" s="83">
        <f>IF($B148="","",VLOOKUP($B148,'R4_Frauen'!$B$7:$G$164,2,FALSE))</f>
      </c>
      <c r="D148" s="83">
        <f>IF($B148="","",VLOOKUP($B148,'R4_Frauen'!$B$7:$G$164,3,FALSE))</f>
      </c>
      <c r="E148" s="83">
        <f>IF($B148="","",VLOOKUP($B148,'R4_Frauen'!$B$7:$G$164,4,FALSE))</f>
      </c>
      <c r="F148" s="83">
        <f>IF($B148="","",VLOOKUP($B148,'R4_Frauen'!$B$7:$G$164,5,FALSE))</f>
      </c>
      <c r="G148" s="83">
        <f>IF($B148="","",VLOOKUP($B148,'R4_Frauen'!$B$7:$G$164,6,FALSE))</f>
      </c>
      <c r="H148" s="91"/>
      <c r="J148">
        <f t="shared" si="2"/>
      </c>
    </row>
    <row r="149" spans="1:10" ht="12.75" hidden="1">
      <c r="A149" s="82">
        <v>41</v>
      </c>
      <c r="B149" s="83"/>
      <c r="C149" s="83">
        <f>IF($B149="","",VLOOKUP($B149,'R4_Frauen'!$B$7:$G$164,2,FALSE))</f>
      </c>
      <c r="D149" s="83">
        <f>IF($B149="","",VLOOKUP($B149,'R4_Frauen'!$B$7:$G$164,3,FALSE))</f>
      </c>
      <c r="E149" s="83">
        <f>IF($B149="","",VLOOKUP($B149,'R4_Frauen'!$B$7:$G$164,4,FALSE))</f>
      </c>
      <c r="F149" s="83">
        <f>IF($B149="","",VLOOKUP($B149,'R4_Frauen'!$B$7:$G$164,5,FALSE))</f>
      </c>
      <c r="G149" s="83">
        <f>IF($B149="","",VLOOKUP($B149,'R4_Frauen'!$B$7:$G$164,6,FALSE))</f>
      </c>
      <c r="H149" s="91"/>
      <c r="J149">
        <f t="shared" si="2"/>
      </c>
    </row>
    <row r="150" spans="1:10" ht="12.75" hidden="1">
      <c r="A150" s="82">
        <v>42</v>
      </c>
      <c r="B150" s="83"/>
      <c r="C150" s="83">
        <f>IF($B150="","",VLOOKUP($B150,'R4_Frauen'!$B$7:$G$164,2,FALSE))</f>
      </c>
      <c r="D150" s="83">
        <f>IF($B150="","",VLOOKUP($B150,'R4_Frauen'!$B$7:$G$164,3,FALSE))</f>
      </c>
      <c r="E150" s="83">
        <f>IF($B150="","",VLOOKUP($B150,'R4_Frauen'!$B$7:$G$164,4,FALSE))</f>
      </c>
      <c r="F150" s="83">
        <f>IF($B150="","",VLOOKUP($B150,'R4_Frauen'!$B$7:$G$164,5,FALSE))</f>
      </c>
      <c r="G150" s="83">
        <f>IF($B150="","",VLOOKUP($B150,'R4_Frauen'!$B$7:$G$164,6,FALSE))</f>
      </c>
      <c r="H150" s="91"/>
      <c r="J150">
        <f t="shared" si="2"/>
      </c>
    </row>
    <row r="151" spans="1:10" ht="12.75" hidden="1">
      <c r="A151" s="82">
        <v>43</v>
      </c>
      <c r="B151" s="83"/>
      <c r="C151" s="83">
        <f>IF($B151="","",VLOOKUP($B151,'R4_Frauen'!$B$7:$G$164,2,FALSE))</f>
      </c>
      <c r="D151" s="83">
        <f>IF($B151="","",VLOOKUP($B151,'R4_Frauen'!$B$7:$G$164,3,FALSE))</f>
      </c>
      <c r="E151" s="83">
        <f>IF($B151="","",VLOOKUP($B151,'R4_Frauen'!$B$7:$G$164,4,FALSE))</f>
      </c>
      <c r="F151" s="83">
        <f>IF($B151="","",VLOOKUP($B151,'R4_Frauen'!$B$7:$G$164,5,FALSE))</f>
      </c>
      <c r="G151" s="83">
        <f>IF($B151="","",VLOOKUP($B151,'R4_Frauen'!$B$7:$G$164,6,FALSE))</f>
      </c>
      <c r="H151" s="91"/>
      <c r="J151">
        <f t="shared" si="2"/>
      </c>
    </row>
    <row r="152" spans="1:10" ht="12.75" hidden="1">
      <c r="A152" s="82">
        <v>44</v>
      </c>
      <c r="B152" s="83"/>
      <c r="C152" s="83">
        <f>IF($B152="","",VLOOKUP($B152,'R4_Frauen'!$B$7:$G$164,2,FALSE))</f>
      </c>
      <c r="D152" s="83">
        <f>IF($B152="","",VLOOKUP($B152,'R4_Frauen'!$B$7:$G$164,3,FALSE))</f>
      </c>
      <c r="E152" s="83">
        <f>IF($B152="","",VLOOKUP($B152,'R4_Frauen'!$B$7:$G$164,4,FALSE))</f>
      </c>
      <c r="F152" s="83">
        <f>IF($B152="","",VLOOKUP($B152,'R4_Frauen'!$B$7:$G$164,5,FALSE))</f>
      </c>
      <c r="G152" s="83">
        <f>IF($B152="","",VLOOKUP($B152,'R4_Frauen'!$B$7:$G$164,6,FALSE))</f>
      </c>
      <c r="H152" s="91"/>
      <c r="J152">
        <f t="shared" si="2"/>
      </c>
    </row>
    <row r="153" spans="1:10" ht="12.75" hidden="1">
      <c r="A153" s="82">
        <v>45</v>
      </c>
      <c r="B153" s="83"/>
      <c r="C153" s="83">
        <f>IF($B153="","",VLOOKUP($B153,'R4_Frauen'!$B$7:$G$164,2,FALSE))</f>
      </c>
      <c r="D153" s="83">
        <f>IF($B153="","",VLOOKUP($B153,'R4_Frauen'!$B$7:$G$164,3,FALSE))</f>
      </c>
      <c r="E153" s="83">
        <f>IF($B153="","",VLOOKUP($B153,'R4_Frauen'!$B$7:$G$164,4,FALSE))</f>
      </c>
      <c r="F153" s="83">
        <f>IF($B153="","",VLOOKUP($B153,'R4_Frauen'!$B$7:$G$164,5,FALSE))</f>
      </c>
      <c r="G153" s="83">
        <f>IF($B153="","",VLOOKUP($B153,'R4_Frauen'!$B$7:$G$164,6,FALSE))</f>
      </c>
      <c r="H153" s="91"/>
      <c r="J153">
        <f t="shared" si="2"/>
      </c>
    </row>
    <row r="154" spans="1:10" ht="12.75" hidden="1">
      <c r="A154" s="82">
        <v>46</v>
      </c>
      <c r="B154" s="83"/>
      <c r="C154" s="83">
        <f>IF($B154="","",VLOOKUP($B154,'R4_Frauen'!$B$7:$G$164,2,FALSE))</f>
      </c>
      <c r="D154" s="83">
        <f>IF($B154="","",VLOOKUP($B154,'R4_Frauen'!$B$7:$G$164,3,FALSE))</f>
      </c>
      <c r="E154" s="83">
        <f>IF($B154="","",VLOOKUP($B154,'R4_Frauen'!$B$7:$G$164,4,FALSE))</f>
      </c>
      <c r="F154" s="83">
        <f>IF($B154="","",VLOOKUP($B154,'R4_Frauen'!$B$7:$G$164,5,FALSE))</f>
      </c>
      <c r="G154" s="83">
        <f>IF($B154="","",VLOOKUP($B154,'R4_Frauen'!$B$7:$G$164,6,FALSE))</f>
      </c>
      <c r="H154" s="91"/>
      <c r="J154">
        <f t="shared" si="2"/>
      </c>
    </row>
    <row r="155" spans="1:10" ht="12.75" hidden="1">
      <c r="A155" s="82">
        <v>47</v>
      </c>
      <c r="B155" s="83"/>
      <c r="C155" s="83">
        <f>IF($B155="","",VLOOKUP($B155,'R4_Frauen'!$B$7:$G$164,2,FALSE))</f>
      </c>
      <c r="D155" s="83">
        <f>IF($B155="","",VLOOKUP($B155,'R4_Frauen'!$B$7:$G$164,3,FALSE))</f>
      </c>
      <c r="E155" s="83">
        <f>IF($B155="","",VLOOKUP($B155,'R4_Frauen'!$B$7:$G$164,4,FALSE))</f>
      </c>
      <c r="F155" s="83">
        <f>IF($B155="","",VLOOKUP($B155,'R4_Frauen'!$B$7:$G$164,5,FALSE))</f>
      </c>
      <c r="G155" s="83">
        <f>IF($B155="","",VLOOKUP($B155,'R4_Frauen'!$B$7:$G$164,6,FALSE))</f>
      </c>
      <c r="H155" s="91"/>
      <c r="J155">
        <f t="shared" si="2"/>
      </c>
    </row>
    <row r="156" spans="1:10" ht="12.75" hidden="1">
      <c r="A156" s="82">
        <v>48</v>
      </c>
      <c r="B156" s="83"/>
      <c r="C156" s="83">
        <f>IF($B156="","",VLOOKUP($B156,'R4_Frauen'!$B$7:$G$164,2,FALSE))</f>
      </c>
      <c r="D156" s="83">
        <f>IF($B156="","",VLOOKUP($B156,'R4_Frauen'!$B$7:$G$164,3,FALSE))</f>
      </c>
      <c r="E156" s="83">
        <f>IF($B156="","",VLOOKUP($B156,'R4_Frauen'!$B$7:$G$164,4,FALSE))</f>
      </c>
      <c r="F156" s="83">
        <f>IF($B156="","",VLOOKUP($B156,'R4_Frauen'!$B$7:$G$164,5,FALSE))</f>
      </c>
      <c r="G156" s="83">
        <f>IF($B156="","",VLOOKUP($B156,'R4_Frauen'!$B$7:$G$164,6,FALSE))</f>
      </c>
      <c r="H156" s="91"/>
      <c r="J156">
        <f t="shared" si="2"/>
      </c>
    </row>
    <row r="157" spans="1:10" ht="12.75" hidden="1">
      <c r="A157" s="82">
        <v>49</v>
      </c>
      <c r="B157" s="83"/>
      <c r="C157" s="83">
        <f>IF($B157="","",VLOOKUP($B157,'R4_Frauen'!$B$7:$G$164,2,FALSE))</f>
      </c>
      <c r="D157" s="83">
        <f>IF($B157="","",VLOOKUP($B157,'R4_Frauen'!$B$7:$G$164,3,FALSE))</f>
      </c>
      <c r="E157" s="83">
        <f>IF($B157="","",VLOOKUP($B157,'R4_Frauen'!$B$7:$G$164,4,FALSE))</f>
      </c>
      <c r="F157" s="83">
        <f>IF($B157="","",VLOOKUP($B157,'R4_Frauen'!$B$7:$G$164,5,FALSE))</f>
      </c>
      <c r="G157" s="83">
        <f>IF($B157="","",VLOOKUP($B157,'R4_Frauen'!$B$7:$G$164,6,FALSE))</f>
      </c>
      <c r="H157" s="91"/>
      <c r="J157">
        <f t="shared" si="2"/>
      </c>
    </row>
    <row r="158" spans="1:10" ht="12.75" hidden="1">
      <c r="A158" s="82">
        <v>50</v>
      </c>
      <c r="B158" s="83"/>
      <c r="C158" s="83">
        <f>IF($B158="","",VLOOKUP($B158,'R4_Frauen'!$B$7:$G$164,2,FALSE))</f>
      </c>
      <c r="D158" s="83">
        <f>IF($B158="","",VLOOKUP($B158,'R4_Frauen'!$B$7:$G$164,3,FALSE))</f>
      </c>
      <c r="E158" s="83">
        <f>IF($B158="","",VLOOKUP($B158,'R4_Frauen'!$B$7:$G$164,4,FALSE))</f>
      </c>
      <c r="F158" s="83">
        <f>IF($B158="","",VLOOKUP($B158,'R4_Frauen'!$B$7:$G$164,5,FALSE))</f>
      </c>
      <c r="G158" s="83">
        <f>IF($B158="","",VLOOKUP($B158,'R4_Frauen'!$B$7:$G$164,6,FALSE))</f>
      </c>
      <c r="H158" s="91"/>
      <c r="J158">
        <f t="shared" si="2"/>
      </c>
    </row>
    <row r="159" spans="1:10" ht="12.75" hidden="1">
      <c r="A159" s="82">
        <v>51</v>
      </c>
      <c r="B159" s="83"/>
      <c r="C159" s="83">
        <f>IF($B159="","",VLOOKUP($B159,'R4_Frauen'!$B$7:$G$164,2,FALSE))</f>
      </c>
      <c r="D159" s="83">
        <f>IF($B159="","",VLOOKUP($B159,'R4_Frauen'!$B$7:$G$164,3,FALSE))</f>
      </c>
      <c r="E159" s="83">
        <f>IF($B159="","",VLOOKUP($B159,'R4_Frauen'!$B$7:$G$164,4,FALSE))</f>
      </c>
      <c r="F159" s="83">
        <f>IF($B159="","",VLOOKUP($B159,'R4_Frauen'!$B$7:$G$164,5,FALSE))</f>
      </c>
      <c r="G159" s="83">
        <f>IF($B159="","",VLOOKUP($B159,'R4_Frauen'!$B$7:$G$164,6,FALSE))</f>
      </c>
      <c r="H159" s="91"/>
      <c r="J159">
        <f t="shared" si="2"/>
      </c>
    </row>
    <row r="160" spans="1:10" ht="12.75" hidden="1">
      <c r="A160" s="82">
        <v>52</v>
      </c>
      <c r="B160" s="83"/>
      <c r="C160" s="83">
        <f>IF($B160="","",VLOOKUP($B160,'R4_Frauen'!$B$7:$G$164,2,FALSE))</f>
      </c>
      <c r="D160" s="83">
        <f>IF($B160="","",VLOOKUP($B160,'R4_Frauen'!$B$7:$G$164,3,FALSE))</f>
      </c>
      <c r="E160" s="83">
        <f>IF($B160="","",VLOOKUP($B160,'R4_Frauen'!$B$7:$G$164,4,FALSE))</f>
      </c>
      <c r="F160" s="83">
        <f>IF($B160="","",VLOOKUP($B160,'R4_Frauen'!$B$7:$G$164,5,FALSE))</f>
      </c>
      <c r="G160" s="83">
        <f>IF($B160="","",VLOOKUP($B160,'R4_Frauen'!$B$7:$G$164,6,FALSE))</f>
      </c>
      <c r="H160" s="91"/>
      <c r="J160">
        <f t="shared" si="2"/>
      </c>
    </row>
    <row r="161" spans="1:10" ht="12.75" hidden="1">
      <c r="A161" s="82">
        <v>53</v>
      </c>
      <c r="B161" s="83"/>
      <c r="C161" s="83">
        <f>IF($B161="","",VLOOKUP($B161,'R4_Frauen'!$B$7:$G$164,2,FALSE))</f>
      </c>
      <c r="D161" s="83">
        <f>IF($B161="","",VLOOKUP($B161,'R4_Frauen'!$B$7:$G$164,3,FALSE))</f>
      </c>
      <c r="E161" s="83">
        <f>IF($B161="","",VLOOKUP($B161,'R4_Frauen'!$B$7:$G$164,4,FALSE))</f>
      </c>
      <c r="F161" s="83">
        <f>IF($B161="","",VLOOKUP($B161,'R4_Frauen'!$B$7:$G$164,5,FALSE))</f>
      </c>
      <c r="G161" s="83">
        <f>IF($B161="","",VLOOKUP($B161,'R4_Frauen'!$B$7:$G$164,6,FALSE))</f>
      </c>
      <c r="H161" s="91"/>
      <c r="J161">
        <f t="shared" si="2"/>
      </c>
    </row>
    <row r="162" spans="1:10" ht="12.75" hidden="1">
      <c r="A162" s="82">
        <v>54</v>
      </c>
      <c r="B162" s="83"/>
      <c r="C162" s="83">
        <f>IF($B162="","",VLOOKUP($B162,'R4_Frauen'!$B$7:$G$164,2,FALSE))</f>
      </c>
      <c r="D162" s="83">
        <f>IF($B162="","",VLOOKUP($B162,'R4_Frauen'!$B$7:$G$164,3,FALSE))</f>
      </c>
      <c r="E162" s="83">
        <f>IF($B162="","",VLOOKUP($B162,'R4_Frauen'!$B$7:$G$164,4,FALSE))</f>
      </c>
      <c r="F162" s="83">
        <f>IF($B162="","",VLOOKUP($B162,'R4_Frauen'!$B$7:$G$164,5,FALSE))</f>
      </c>
      <c r="G162" s="83">
        <f>IF($B162="","",VLOOKUP($B162,'R4_Frauen'!$B$7:$G$164,6,FALSE))</f>
      </c>
      <c r="H162" s="91"/>
      <c r="J162">
        <f t="shared" si="2"/>
      </c>
    </row>
    <row r="163" spans="1:10" ht="12.75" hidden="1">
      <c r="A163" s="82">
        <v>55</v>
      </c>
      <c r="B163" s="83"/>
      <c r="C163" s="83">
        <f>IF($B163="","",VLOOKUP($B163,'R4_Frauen'!$B$7:$G$164,2,FALSE))</f>
      </c>
      <c r="D163" s="83">
        <f>IF($B163="","",VLOOKUP($B163,'R4_Frauen'!$B$7:$G$164,3,FALSE))</f>
      </c>
      <c r="E163" s="83">
        <f>IF($B163="","",VLOOKUP($B163,'R4_Frauen'!$B$7:$G$164,4,FALSE))</f>
      </c>
      <c r="F163" s="83">
        <f>IF($B163="","",VLOOKUP($B163,'R4_Frauen'!$B$7:$G$164,5,FALSE))</f>
      </c>
      <c r="G163" s="83">
        <f>IF($B163="","",VLOOKUP($B163,'R4_Frauen'!$B$7:$G$164,6,FALSE))</f>
      </c>
      <c r="H163" s="91"/>
      <c r="J163">
        <f t="shared" si="2"/>
      </c>
    </row>
    <row r="164" spans="1:10" ht="12.75" hidden="1">
      <c r="A164" s="82">
        <v>56</v>
      </c>
      <c r="B164" s="83"/>
      <c r="C164" s="83">
        <f>IF($B164="","",VLOOKUP($B164,'R4_Frauen'!$B$7:$G$164,2,FALSE))</f>
      </c>
      <c r="D164" s="83">
        <f>IF($B164="","",VLOOKUP($B164,'R4_Frauen'!$B$7:$G$164,3,FALSE))</f>
      </c>
      <c r="E164" s="83">
        <f>IF($B164="","",VLOOKUP($B164,'R4_Frauen'!$B$7:$G$164,4,FALSE))</f>
      </c>
      <c r="F164" s="83">
        <f>IF($B164="","",VLOOKUP($B164,'R4_Frauen'!$B$7:$G$164,5,FALSE))</f>
      </c>
      <c r="G164" s="83">
        <f>IF($B164="","",VLOOKUP($B164,'R4_Frauen'!$B$7:$G$164,6,FALSE))</f>
      </c>
      <c r="H164" s="91"/>
      <c r="J164">
        <f t="shared" si="2"/>
      </c>
    </row>
    <row r="165" spans="1:10" ht="12.75" hidden="1">
      <c r="A165" s="82">
        <v>57</v>
      </c>
      <c r="B165" s="83"/>
      <c r="C165" s="83">
        <f>IF($B165="","",VLOOKUP($B165,'R4_Frauen'!$B$7:$G$164,2,FALSE))</f>
      </c>
      <c r="D165" s="83">
        <f>IF($B165="","",VLOOKUP($B165,'R4_Frauen'!$B$7:$G$164,3,FALSE))</f>
      </c>
      <c r="E165" s="83">
        <f>IF($B165="","",VLOOKUP($B165,'R4_Frauen'!$B$7:$G$164,4,FALSE))</f>
      </c>
      <c r="F165" s="83">
        <f>IF($B165="","",VLOOKUP($B165,'R4_Frauen'!$B$7:$G$164,5,FALSE))</f>
      </c>
      <c r="G165" s="83">
        <f>IF($B165="","",VLOOKUP($B165,'R4_Frauen'!$B$7:$G$164,6,FALSE))</f>
      </c>
      <c r="H165" s="91"/>
      <c r="J165">
        <f t="shared" si="2"/>
      </c>
    </row>
    <row r="166" spans="1:10" ht="12.75" hidden="1">
      <c r="A166" s="82">
        <v>58</v>
      </c>
      <c r="B166" s="83"/>
      <c r="C166" s="83">
        <f>IF($B166="","",VLOOKUP($B166,'R4_Frauen'!$B$7:$G$164,2,FALSE))</f>
      </c>
      <c r="D166" s="83">
        <f>IF($B166="","",VLOOKUP($B166,'R4_Frauen'!$B$7:$G$164,3,FALSE))</f>
      </c>
      <c r="E166" s="83">
        <f>IF($B166="","",VLOOKUP($B166,'R4_Frauen'!$B$7:$G$164,4,FALSE))</f>
      </c>
      <c r="F166" s="83">
        <f>IF($B166="","",VLOOKUP($B166,'R4_Frauen'!$B$7:$G$164,5,FALSE))</f>
      </c>
      <c r="G166" s="83">
        <f>IF($B166="","",VLOOKUP($B166,'R4_Frauen'!$B$7:$G$164,6,FALSE))</f>
      </c>
      <c r="H166" s="91"/>
      <c r="J166">
        <f t="shared" si="2"/>
      </c>
    </row>
    <row r="167" spans="1:10" ht="12.75" hidden="1">
      <c r="A167" s="82">
        <v>59</v>
      </c>
      <c r="B167" s="83"/>
      <c r="C167" s="83">
        <f>IF($B167="","",VLOOKUP($B167,'R4_Frauen'!$B$7:$G$164,2,FALSE))</f>
      </c>
      <c r="D167" s="83">
        <f>IF($B167="","",VLOOKUP($B167,'R4_Frauen'!$B$7:$G$164,3,FALSE))</f>
      </c>
      <c r="E167" s="83">
        <f>IF($B167="","",VLOOKUP($B167,'R4_Frauen'!$B$7:$G$164,4,FALSE))</f>
      </c>
      <c r="F167" s="83">
        <f>IF($B167="","",VLOOKUP($B167,'R4_Frauen'!$B$7:$G$164,5,FALSE))</f>
      </c>
      <c r="G167" s="83">
        <f>IF($B167="","",VLOOKUP($B167,'R4_Frauen'!$B$7:$G$164,6,FALSE))</f>
      </c>
      <c r="H167" s="91"/>
      <c r="J167">
        <f t="shared" si="2"/>
      </c>
    </row>
    <row r="168" spans="1:10" ht="12.75" hidden="1">
      <c r="A168" s="82">
        <v>60</v>
      </c>
      <c r="B168" s="83"/>
      <c r="C168" s="83">
        <f>IF($B168="","",VLOOKUP($B168,'R4_Frauen'!$B$7:$G$164,2,FALSE))</f>
      </c>
      <c r="D168" s="83">
        <f>IF($B168="","",VLOOKUP($B168,'R4_Frauen'!$B$7:$G$164,3,FALSE))</f>
      </c>
      <c r="E168" s="83">
        <f>IF($B168="","",VLOOKUP($B168,'R4_Frauen'!$B$7:$G$164,4,FALSE))</f>
      </c>
      <c r="F168" s="83">
        <f>IF($B168="","",VLOOKUP($B168,'R4_Frauen'!$B$7:$G$164,5,FALSE))</f>
      </c>
      <c r="G168" s="83">
        <f>IF($B168="","",VLOOKUP($B168,'R4_Frauen'!$B$7:$G$164,6,FALSE))</f>
      </c>
      <c r="H168" s="91"/>
      <c r="J168">
        <f t="shared" si="2"/>
      </c>
    </row>
    <row r="169" spans="1:10" ht="12.75" hidden="1">
      <c r="A169" s="82">
        <v>61</v>
      </c>
      <c r="B169" s="83"/>
      <c r="C169" s="83">
        <f>IF($B169="","",VLOOKUP($B169,'R4_Frauen'!$B$7:$G$164,2,FALSE))</f>
      </c>
      <c r="D169" s="83">
        <f>IF($B169="","",VLOOKUP($B169,'R4_Frauen'!$B$7:$G$164,3,FALSE))</f>
      </c>
      <c r="E169" s="83">
        <f>IF($B169="","",VLOOKUP($B169,'R4_Frauen'!$B$7:$G$164,4,FALSE))</f>
      </c>
      <c r="F169" s="83">
        <f>IF($B169="","",VLOOKUP($B169,'R4_Frauen'!$B$7:$G$164,5,FALSE))</f>
      </c>
      <c r="G169" s="83">
        <f>IF($B169="","",VLOOKUP($B169,'R4_Frauen'!$B$7:$G$164,6,FALSE))</f>
      </c>
      <c r="H169" s="91"/>
      <c r="J169">
        <f t="shared" si="2"/>
      </c>
    </row>
    <row r="170" spans="1:10" ht="12.75" hidden="1">
      <c r="A170" s="82">
        <v>62</v>
      </c>
      <c r="B170" s="83"/>
      <c r="C170" s="83">
        <f>IF($B170="","",VLOOKUP($B170,'R4_Frauen'!$B$7:$G$164,2,FALSE))</f>
      </c>
      <c r="D170" s="83">
        <f>IF($B170="","",VLOOKUP($B170,'R4_Frauen'!$B$7:$G$164,3,FALSE))</f>
      </c>
      <c r="E170" s="83">
        <f>IF($B170="","",VLOOKUP($B170,'R4_Frauen'!$B$7:$G$164,4,FALSE))</f>
      </c>
      <c r="F170" s="83">
        <f>IF($B170="","",VLOOKUP($B170,'R4_Frauen'!$B$7:$G$164,5,FALSE))</f>
      </c>
      <c r="G170" s="83">
        <f>IF($B170="","",VLOOKUP($B170,'R4_Frauen'!$B$7:$G$164,6,FALSE))</f>
      </c>
      <c r="H170" s="91"/>
      <c r="J170">
        <f t="shared" si="2"/>
      </c>
    </row>
    <row r="171" spans="1:10" ht="12.75" hidden="1">
      <c r="A171" s="82">
        <v>63</v>
      </c>
      <c r="B171" s="83"/>
      <c r="C171" s="83">
        <f>IF($B171="","",VLOOKUP($B171,'R4_Frauen'!$B$7:$G$164,2,FALSE))</f>
      </c>
      <c r="D171" s="83">
        <f>IF($B171="","",VLOOKUP($B171,'R4_Frauen'!$B$7:$G$164,3,FALSE))</f>
      </c>
      <c r="E171" s="83">
        <f>IF($B171="","",VLOOKUP($B171,'R4_Frauen'!$B$7:$G$164,4,FALSE))</f>
      </c>
      <c r="F171" s="83">
        <f>IF($B171="","",VLOOKUP($B171,'R4_Frauen'!$B$7:$G$164,5,FALSE))</f>
      </c>
      <c r="G171" s="83">
        <f>IF($B171="","",VLOOKUP($B171,'R4_Frauen'!$B$7:$G$164,6,FALSE))</f>
      </c>
      <c r="H171" s="91"/>
      <c r="J171">
        <f t="shared" si="2"/>
      </c>
    </row>
    <row r="172" spans="1:10" ht="12.75" hidden="1">
      <c r="A172" s="82">
        <v>64</v>
      </c>
      <c r="B172" s="83"/>
      <c r="C172" s="83">
        <f>IF($B172="","",VLOOKUP($B172,'R4_Frauen'!$B$7:$G$164,2,FALSE))</f>
      </c>
      <c r="D172" s="83">
        <f>IF($B172="","",VLOOKUP($B172,'R4_Frauen'!$B$7:$G$164,3,FALSE))</f>
      </c>
      <c r="E172" s="83">
        <f>IF($B172="","",VLOOKUP($B172,'R4_Frauen'!$B$7:$G$164,4,FALSE))</f>
      </c>
      <c r="F172" s="83">
        <f>IF($B172="","",VLOOKUP($B172,'R4_Frauen'!$B$7:$G$164,5,FALSE))</f>
      </c>
      <c r="G172" s="83">
        <f>IF($B172="","",VLOOKUP($B172,'R4_Frauen'!$B$7:$G$164,6,FALSE))</f>
      </c>
      <c r="H172" s="91"/>
      <c r="J172">
        <f t="shared" si="2"/>
      </c>
    </row>
    <row r="173" spans="1:10" ht="12.75" hidden="1">
      <c r="A173" s="82">
        <v>65</v>
      </c>
      <c r="B173" s="83"/>
      <c r="C173" s="83">
        <f>IF($B173="","",VLOOKUP($B173,'R4_Frauen'!$B$7:$G$164,2,FALSE))</f>
      </c>
      <c r="D173" s="83">
        <f>IF($B173="","",VLOOKUP($B173,'R4_Frauen'!$B$7:$G$164,3,FALSE))</f>
      </c>
      <c r="E173" s="83">
        <f>IF($B173="","",VLOOKUP($B173,'R4_Frauen'!$B$7:$G$164,4,FALSE))</f>
      </c>
      <c r="F173" s="83">
        <f>IF($B173="","",VLOOKUP($B173,'R4_Frauen'!$B$7:$G$164,5,FALSE))</f>
      </c>
      <c r="G173" s="83">
        <f>IF($B173="","",VLOOKUP($B173,'R4_Frauen'!$B$7:$G$164,6,FALSE))</f>
      </c>
      <c r="H173" s="91"/>
      <c r="J173">
        <f t="shared" si="2"/>
      </c>
    </row>
    <row r="174" spans="1:10" ht="12.75" hidden="1">
      <c r="A174" s="82">
        <v>66</v>
      </c>
      <c r="B174" s="83"/>
      <c r="C174" s="83">
        <f>IF($B174="","",VLOOKUP($B174,'R4_Frauen'!$B$7:$G$164,2,FALSE))</f>
      </c>
      <c r="D174" s="83">
        <f>IF($B174="","",VLOOKUP($B174,'R4_Frauen'!$B$7:$G$164,3,FALSE))</f>
      </c>
      <c r="E174" s="83">
        <f>IF($B174="","",VLOOKUP($B174,'R4_Frauen'!$B$7:$G$164,4,FALSE))</f>
      </c>
      <c r="F174" s="83">
        <f>IF($B174="","",VLOOKUP($B174,'R4_Frauen'!$B$7:$G$164,5,FALSE))</f>
      </c>
      <c r="G174" s="83">
        <f>IF($B174="","",VLOOKUP($B174,'R4_Frauen'!$B$7:$G$164,6,FALSE))</f>
      </c>
      <c r="H174" s="91"/>
      <c r="J174">
        <f t="shared" si="2"/>
      </c>
    </row>
    <row r="175" spans="1:10" ht="12.75" hidden="1">
      <c r="A175" s="82">
        <v>67</v>
      </c>
      <c r="B175" s="83"/>
      <c r="C175" s="83">
        <f>IF($B175="","",VLOOKUP($B175,'R4_Frauen'!$B$7:$G$164,2,FALSE))</f>
      </c>
      <c r="D175" s="83">
        <f>IF($B175="","",VLOOKUP($B175,'R4_Frauen'!$B$7:$G$164,3,FALSE))</f>
      </c>
      <c r="E175" s="83">
        <f>IF($B175="","",VLOOKUP($B175,'R4_Frauen'!$B$7:$G$164,4,FALSE))</f>
      </c>
      <c r="F175" s="83">
        <f>IF($B175="","",VLOOKUP($B175,'R4_Frauen'!$B$7:$G$164,5,FALSE))</f>
      </c>
      <c r="G175" s="83">
        <f>IF($B175="","",VLOOKUP($B175,'R4_Frauen'!$B$7:$G$164,6,FALSE))</f>
      </c>
      <c r="H175" s="91"/>
      <c r="J175">
        <f t="shared" si="2"/>
      </c>
    </row>
    <row r="176" spans="1:10" ht="12.75" hidden="1">
      <c r="A176" s="82">
        <v>68</v>
      </c>
      <c r="B176" s="83"/>
      <c r="C176" s="83">
        <f>IF($B176="","",VLOOKUP($B176,'R4_Frauen'!$B$7:$G$164,2,FALSE))</f>
      </c>
      <c r="D176" s="83">
        <f>IF($B176="","",VLOOKUP($B176,'R4_Frauen'!$B$7:$G$164,3,FALSE))</f>
      </c>
      <c r="E176" s="83">
        <f>IF($B176="","",VLOOKUP($B176,'R4_Frauen'!$B$7:$G$164,4,FALSE))</f>
      </c>
      <c r="F176" s="83">
        <f>IF($B176="","",VLOOKUP($B176,'R4_Frauen'!$B$7:$G$164,5,FALSE))</f>
      </c>
      <c r="G176" s="83">
        <f>IF($B176="","",VLOOKUP($B176,'R4_Frauen'!$B$7:$G$164,6,FALSE))</f>
      </c>
      <c r="H176" s="91"/>
      <c r="J176">
        <f t="shared" si="2"/>
      </c>
    </row>
    <row r="177" spans="1:10" ht="12.75" hidden="1">
      <c r="A177" s="82">
        <v>69</v>
      </c>
      <c r="B177" s="83"/>
      <c r="C177" s="83">
        <f>IF($B177="","",VLOOKUP($B177,'R4_Frauen'!$B$7:$G$164,2,FALSE))</f>
      </c>
      <c r="D177" s="83">
        <f>IF($B177="","",VLOOKUP($B177,'R4_Frauen'!$B$7:$G$164,3,FALSE))</f>
      </c>
      <c r="E177" s="83">
        <f>IF($B177="","",VLOOKUP($B177,'R4_Frauen'!$B$7:$G$164,4,FALSE))</f>
      </c>
      <c r="F177" s="83">
        <f>IF($B177="","",VLOOKUP($B177,'R4_Frauen'!$B$7:$G$164,5,FALSE))</f>
      </c>
      <c r="G177" s="83">
        <f>IF($B177="","",VLOOKUP($B177,'R4_Frauen'!$B$7:$G$164,6,FALSE))</f>
      </c>
      <c r="H177" s="91"/>
      <c r="J177">
        <f t="shared" si="2"/>
      </c>
    </row>
    <row r="178" spans="1:10" ht="12.75" hidden="1">
      <c r="A178" s="82">
        <v>70</v>
      </c>
      <c r="B178" s="83"/>
      <c r="C178" s="83">
        <f>IF($B178="","",VLOOKUP($B178,'R4_Frauen'!$B$7:$G$164,2,FALSE))</f>
      </c>
      <c r="D178" s="83">
        <f>IF($B178="","",VLOOKUP($B178,'R4_Frauen'!$B$7:$G$164,3,FALSE))</f>
      </c>
      <c r="E178" s="83">
        <f>IF($B178="","",VLOOKUP($B178,'R4_Frauen'!$B$7:$G$164,4,FALSE))</f>
      </c>
      <c r="F178" s="83">
        <f>IF($B178="","",VLOOKUP($B178,'R4_Frauen'!$B$7:$G$164,5,FALSE))</f>
      </c>
      <c r="G178" s="83">
        <f>IF($B178="","",VLOOKUP($B178,'R4_Frauen'!$B$7:$G$164,6,FALSE))</f>
      </c>
      <c r="H178" s="91"/>
      <c r="J178">
        <f t="shared" si="2"/>
      </c>
    </row>
    <row r="179" spans="1:10" ht="12.75" hidden="1">
      <c r="A179" s="82">
        <v>71</v>
      </c>
      <c r="B179" s="83"/>
      <c r="C179" s="83">
        <f>IF($B179="","",VLOOKUP($B179,'R4_Frauen'!$B$7:$G$164,2,FALSE))</f>
      </c>
      <c r="D179" s="83">
        <f>IF($B179="","",VLOOKUP($B179,'R4_Frauen'!$B$7:$G$164,3,FALSE))</f>
      </c>
      <c r="E179" s="83">
        <f>IF($B179="","",VLOOKUP($B179,'R4_Frauen'!$B$7:$G$164,4,FALSE))</f>
      </c>
      <c r="F179" s="83">
        <f>IF($B179="","",VLOOKUP($B179,'R4_Frauen'!$B$7:$G$164,5,FALSE))</f>
      </c>
      <c r="G179" s="83">
        <f>IF($B179="","",VLOOKUP($B179,'R4_Frauen'!$B$7:$G$164,6,FALSE))</f>
      </c>
      <c r="H179" s="91"/>
      <c r="J179">
        <f t="shared" si="2"/>
      </c>
    </row>
    <row r="180" spans="1:10" ht="12.75" hidden="1">
      <c r="A180" s="82">
        <v>72</v>
      </c>
      <c r="B180" s="83"/>
      <c r="C180" s="83">
        <f>IF($B180="","",VLOOKUP($B180,'R4_Frauen'!$B$7:$G$164,2,FALSE))</f>
      </c>
      <c r="D180" s="83">
        <f>IF($B180="","",VLOOKUP($B180,'R4_Frauen'!$B$7:$G$164,3,FALSE))</f>
      </c>
      <c r="E180" s="83">
        <f>IF($B180="","",VLOOKUP($B180,'R4_Frauen'!$B$7:$G$164,4,FALSE))</f>
      </c>
      <c r="F180" s="83">
        <f>IF($B180="","",VLOOKUP($B180,'R4_Frauen'!$B$7:$G$164,5,FALSE))</f>
      </c>
      <c r="G180" s="83">
        <f>IF($B180="","",VLOOKUP($B180,'R4_Frauen'!$B$7:$G$164,6,FALSE))</f>
      </c>
      <c r="H180" s="91"/>
      <c r="J180">
        <f t="shared" si="2"/>
      </c>
    </row>
    <row r="181" spans="1:10" ht="12.75" hidden="1">
      <c r="A181" s="82">
        <v>73</v>
      </c>
      <c r="B181" s="83"/>
      <c r="C181" s="83">
        <f>IF($B181="","",VLOOKUP($B181,'R4_Frauen'!$B$7:$G$164,2,FALSE))</f>
      </c>
      <c r="D181" s="83">
        <f>IF($B181="","",VLOOKUP($B181,'R4_Frauen'!$B$7:$G$164,3,FALSE))</f>
      </c>
      <c r="E181" s="83">
        <f>IF($B181="","",VLOOKUP($B181,'R4_Frauen'!$B$7:$G$164,4,FALSE))</f>
      </c>
      <c r="F181" s="83">
        <f>IF($B181="","",VLOOKUP($B181,'R4_Frauen'!$B$7:$G$164,5,FALSE))</f>
      </c>
      <c r="G181" s="83">
        <f>IF($B181="","",VLOOKUP($B181,'R4_Frauen'!$B$7:$G$164,6,FALSE))</f>
      </c>
      <c r="H181" s="91"/>
      <c r="J181">
        <f t="shared" si="2"/>
      </c>
    </row>
    <row r="182" spans="1:10" ht="12.75" hidden="1">
      <c r="A182" s="82">
        <v>74</v>
      </c>
      <c r="B182" s="83"/>
      <c r="C182" s="83">
        <f>IF($B182="","",VLOOKUP($B182,'R4_Frauen'!$B$7:$G$164,2,FALSE))</f>
      </c>
      <c r="D182" s="83">
        <f>IF($B182="","",VLOOKUP($B182,'R4_Frauen'!$B$7:$G$164,3,FALSE))</f>
      </c>
      <c r="E182" s="83">
        <f>IF($B182="","",VLOOKUP($B182,'R4_Frauen'!$B$7:$G$164,4,FALSE))</f>
      </c>
      <c r="F182" s="83">
        <f>IF($B182="","",VLOOKUP($B182,'R4_Frauen'!$B$7:$G$164,5,FALSE))</f>
      </c>
      <c r="G182" s="83">
        <f>IF($B182="","",VLOOKUP($B182,'R4_Frauen'!$B$7:$G$164,6,FALSE))</f>
      </c>
      <c r="H182" s="91"/>
      <c r="J182">
        <f t="shared" si="2"/>
      </c>
    </row>
    <row r="183" spans="1:10" ht="12.75" hidden="1">
      <c r="A183" s="82">
        <v>75</v>
      </c>
      <c r="B183" s="83"/>
      <c r="C183" s="83">
        <f>IF($B183="","",VLOOKUP($B183,'R4_Frauen'!$B$7:$G$164,2,FALSE))</f>
      </c>
      <c r="D183" s="83">
        <f>IF($B183="","",VLOOKUP($B183,'R4_Frauen'!$B$7:$G$164,3,FALSE))</f>
      </c>
      <c r="E183" s="83">
        <f>IF($B183="","",VLOOKUP($B183,'R4_Frauen'!$B$7:$G$164,4,FALSE))</f>
      </c>
      <c r="F183" s="83">
        <f>IF($B183="","",VLOOKUP($B183,'R4_Frauen'!$B$7:$G$164,5,FALSE))</f>
      </c>
      <c r="G183" s="83">
        <f>IF($B183="","",VLOOKUP($B183,'R4_Frauen'!$B$7:$G$164,6,FALSE))</f>
      </c>
      <c r="H183" s="91"/>
      <c r="J183">
        <f t="shared" si="2"/>
      </c>
    </row>
    <row r="184" spans="1:10" ht="12.75" hidden="1">
      <c r="A184" s="82">
        <v>76</v>
      </c>
      <c r="B184" s="83"/>
      <c r="C184" s="83">
        <f>IF($B184="","",VLOOKUP($B184,'R4_Frauen'!$B$7:$G$164,2,FALSE))</f>
      </c>
      <c r="D184" s="83">
        <f>IF($B184="","",VLOOKUP($B184,'R4_Frauen'!$B$7:$G$164,3,FALSE))</f>
      </c>
      <c r="E184" s="83">
        <f>IF($B184="","",VLOOKUP($B184,'R4_Frauen'!$B$7:$G$164,4,FALSE))</f>
      </c>
      <c r="F184" s="83">
        <f>IF($B184="","",VLOOKUP($B184,'R4_Frauen'!$B$7:$G$164,5,FALSE))</f>
      </c>
      <c r="G184" s="83">
        <f>IF($B184="","",VLOOKUP($B184,'R4_Frauen'!$B$7:$G$164,6,FALSE))</f>
      </c>
      <c r="H184" s="91"/>
      <c r="J184">
        <f t="shared" si="2"/>
      </c>
    </row>
    <row r="185" spans="1:10" ht="12.75" hidden="1">
      <c r="A185" s="82">
        <v>77</v>
      </c>
      <c r="B185" s="83"/>
      <c r="C185" s="83">
        <f>IF($B185="","",VLOOKUP($B185,'R4_Frauen'!$B$7:$G$164,2,FALSE))</f>
      </c>
      <c r="D185" s="83">
        <f>IF($B185="","",VLOOKUP($B185,'R4_Frauen'!$B$7:$G$164,3,FALSE))</f>
      </c>
      <c r="E185" s="83">
        <f>IF($B185="","",VLOOKUP($B185,'R4_Frauen'!$B$7:$G$164,4,FALSE))</f>
      </c>
      <c r="F185" s="83">
        <f>IF($B185="","",VLOOKUP($B185,'R4_Frauen'!$B$7:$G$164,5,FALSE))</f>
      </c>
      <c r="G185" s="83">
        <f>IF($B185="","",VLOOKUP($B185,'R4_Frauen'!$B$7:$G$164,6,FALSE))</f>
      </c>
      <c r="H185" s="91"/>
      <c r="J185">
        <f t="shared" si="2"/>
      </c>
    </row>
    <row r="186" spans="1:10" ht="12.75" hidden="1">
      <c r="A186" s="82">
        <v>78</v>
      </c>
      <c r="B186" s="83"/>
      <c r="C186" s="83">
        <f>IF($B186="","",VLOOKUP($B186,'R4_Frauen'!$B$7:$G$164,2,FALSE))</f>
      </c>
      <c r="D186" s="83">
        <f>IF($B186="","",VLOOKUP($B186,'R4_Frauen'!$B$7:$G$164,3,FALSE))</f>
      </c>
      <c r="E186" s="83">
        <f>IF($B186="","",VLOOKUP($B186,'R4_Frauen'!$B$7:$G$164,4,FALSE))</f>
      </c>
      <c r="F186" s="83">
        <f>IF($B186="","",VLOOKUP($B186,'R4_Frauen'!$B$7:$G$164,5,FALSE))</f>
      </c>
      <c r="G186" s="83">
        <f>IF($B186="","",VLOOKUP($B186,'R4_Frauen'!$B$7:$G$164,6,FALSE))</f>
      </c>
      <c r="H186" s="91"/>
      <c r="J186">
        <f t="shared" si="2"/>
      </c>
    </row>
    <row r="187" spans="1:10" ht="12.75" hidden="1">
      <c r="A187" s="82">
        <v>79</v>
      </c>
      <c r="B187" s="83"/>
      <c r="C187" s="83">
        <f>IF($B187="","",VLOOKUP($B187,'R4_Frauen'!$B$7:$G$164,2,FALSE))</f>
      </c>
      <c r="D187" s="83">
        <f>IF($B187="","",VLOOKUP($B187,'R4_Frauen'!$B$7:$G$164,3,FALSE))</f>
      </c>
      <c r="E187" s="83">
        <f>IF($B187="","",VLOOKUP($B187,'R4_Frauen'!$B$7:$G$164,4,FALSE))</f>
      </c>
      <c r="F187" s="83">
        <f>IF($B187="","",VLOOKUP($B187,'R4_Frauen'!$B$7:$G$164,5,FALSE))</f>
      </c>
      <c r="G187" s="83">
        <f>IF($B187="","",VLOOKUP($B187,'R4_Frauen'!$B$7:$G$164,6,FALSE))</f>
      </c>
      <c r="H187" s="91"/>
      <c r="J187">
        <f t="shared" si="2"/>
      </c>
    </row>
    <row r="188" spans="1:10" ht="12.75" hidden="1">
      <c r="A188" s="82">
        <v>80</v>
      </c>
      <c r="B188" s="83"/>
      <c r="C188" s="83">
        <f>IF($B188="","",VLOOKUP($B188,'R4_Frauen'!$B$7:$G$164,2,FALSE))</f>
      </c>
      <c r="D188" s="83">
        <f>IF($B188="","",VLOOKUP($B188,'R4_Frauen'!$B$7:$G$164,3,FALSE))</f>
      </c>
      <c r="E188" s="83">
        <f>IF($B188="","",VLOOKUP($B188,'R4_Frauen'!$B$7:$G$164,4,FALSE))</f>
      </c>
      <c r="F188" s="83">
        <f>IF($B188="","",VLOOKUP($B188,'R4_Frauen'!$B$7:$G$164,5,FALSE))</f>
      </c>
      <c r="G188" s="83">
        <f>IF($B188="","",VLOOKUP($B188,'R4_Frauen'!$B$7:$G$164,6,FALSE))</f>
      </c>
      <c r="H188" s="91"/>
      <c r="J188">
        <f t="shared" si="2"/>
      </c>
    </row>
    <row r="189" spans="1:10" ht="12.75" hidden="1">
      <c r="A189" s="82">
        <v>81</v>
      </c>
      <c r="B189" s="83"/>
      <c r="C189" s="83">
        <f>IF($B189="","",VLOOKUP($B189,'R4_Frauen'!$B$7:$G$164,2,FALSE))</f>
      </c>
      <c r="D189" s="83">
        <f>IF($B189="","",VLOOKUP($B189,'R4_Frauen'!$B$7:$G$164,3,FALSE))</f>
      </c>
      <c r="E189" s="83">
        <f>IF($B189="","",VLOOKUP($B189,'R4_Frauen'!$B$7:$G$164,4,FALSE))</f>
      </c>
      <c r="F189" s="83">
        <f>IF($B189="","",VLOOKUP($B189,'R4_Frauen'!$B$7:$G$164,5,FALSE))</f>
      </c>
      <c r="G189" s="83">
        <f>IF($B189="","",VLOOKUP($B189,'R4_Frauen'!$B$7:$G$164,6,FALSE))</f>
      </c>
      <c r="H189" s="91"/>
      <c r="J189">
        <f t="shared" si="2"/>
      </c>
    </row>
    <row r="190" spans="1:10" ht="12.75" hidden="1">
      <c r="A190" s="82">
        <v>82</v>
      </c>
      <c r="B190" s="83"/>
      <c r="C190" s="83">
        <f>IF($B190="","",VLOOKUP($B190,'R4_Frauen'!$B$7:$G$164,2,FALSE))</f>
      </c>
      <c r="D190" s="83">
        <f>IF($B190="","",VLOOKUP($B190,'R4_Frauen'!$B$7:$G$164,3,FALSE))</f>
      </c>
      <c r="E190" s="83">
        <f>IF($B190="","",VLOOKUP($B190,'R4_Frauen'!$B$7:$G$164,4,FALSE))</f>
      </c>
      <c r="F190" s="83">
        <f>IF($B190="","",VLOOKUP($B190,'R4_Frauen'!$B$7:$G$164,5,FALSE))</f>
      </c>
      <c r="G190" s="83">
        <f>IF($B190="","",VLOOKUP($B190,'R4_Frauen'!$B$7:$G$164,6,FALSE))</f>
      </c>
      <c r="H190" s="91"/>
      <c r="J190">
        <f t="shared" si="2"/>
      </c>
    </row>
    <row r="191" spans="1:10" ht="12.75" hidden="1">
      <c r="A191" s="82">
        <v>83</v>
      </c>
      <c r="B191" s="83"/>
      <c r="C191" s="83">
        <f>IF($B191="","",VLOOKUP($B191,'R4_Frauen'!$B$7:$G$164,2,FALSE))</f>
      </c>
      <c r="D191" s="83">
        <f>IF($B191="","",VLOOKUP($B191,'R4_Frauen'!$B$7:$G$164,3,FALSE))</f>
      </c>
      <c r="E191" s="83">
        <f>IF($B191="","",VLOOKUP($B191,'R4_Frauen'!$B$7:$G$164,4,FALSE))</f>
      </c>
      <c r="F191" s="83">
        <f>IF($B191="","",VLOOKUP($B191,'R4_Frauen'!$B$7:$G$164,5,FALSE))</f>
      </c>
      <c r="G191" s="83">
        <f>IF($B191="","",VLOOKUP($B191,'R4_Frauen'!$B$7:$G$164,6,FALSE))</f>
      </c>
      <c r="H191" s="91"/>
      <c r="J191">
        <f t="shared" si="2"/>
      </c>
    </row>
    <row r="192" spans="1:10" ht="12.75" hidden="1">
      <c r="A192" s="82">
        <v>84</v>
      </c>
      <c r="B192" s="83"/>
      <c r="C192" s="83">
        <f>IF($B192="","",VLOOKUP($B192,'R4_Frauen'!$B$7:$G$164,2,FALSE))</f>
      </c>
      <c r="D192" s="83">
        <f>IF($B192="","",VLOOKUP($B192,'R4_Frauen'!$B$7:$G$164,3,FALSE))</f>
      </c>
      <c r="E192" s="83">
        <f>IF($B192="","",VLOOKUP($B192,'R4_Frauen'!$B$7:$G$164,4,FALSE))</f>
      </c>
      <c r="F192" s="83">
        <f>IF($B192="","",VLOOKUP($B192,'R4_Frauen'!$B$7:$G$164,5,FALSE))</f>
      </c>
      <c r="G192" s="83">
        <f>IF($B192="","",VLOOKUP($B192,'R4_Frauen'!$B$7:$G$164,6,FALSE))</f>
      </c>
      <c r="H192" s="91"/>
      <c r="J192">
        <f t="shared" si="2"/>
      </c>
    </row>
    <row r="193" spans="1:10" ht="12.75" hidden="1">
      <c r="A193" s="82">
        <v>85</v>
      </c>
      <c r="B193" s="83"/>
      <c r="C193" s="83">
        <f>IF($B193="","",VLOOKUP($B193,'R4_Frauen'!$B$7:$G$164,2,FALSE))</f>
      </c>
      <c r="D193" s="83">
        <f>IF($B193="","",VLOOKUP($B193,'R4_Frauen'!$B$7:$G$164,3,FALSE))</f>
      </c>
      <c r="E193" s="83">
        <f>IF($B193="","",VLOOKUP($B193,'R4_Frauen'!$B$7:$G$164,4,FALSE))</f>
      </c>
      <c r="F193" s="83">
        <f>IF($B193="","",VLOOKUP($B193,'R4_Frauen'!$B$7:$G$164,5,FALSE))</f>
      </c>
      <c r="G193" s="83">
        <f>IF($B193="","",VLOOKUP($B193,'R4_Frauen'!$B$7:$G$164,6,FALSE))</f>
      </c>
      <c r="H193" s="91"/>
      <c r="J193">
        <f t="shared" si="2"/>
      </c>
    </row>
    <row r="194" spans="1:10" ht="12.75" hidden="1">
      <c r="A194" s="82">
        <v>86</v>
      </c>
      <c r="B194" s="83"/>
      <c r="C194" s="83">
        <f>IF($B194="","",VLOOKUP($B194,'R4_Frauen'!$B$7:$G$164,2,FALSE))</f>
      </c>
      <c r="D194" s="83">
        <f>IF($B194="","",VLOOKUP($B194,'R4_Frauen'!$B$7:$G$164,3,FALSE))</f>
      </c>
      <c r="E194" s="83">
        <f>IF($B194="","",VLOOKUP($B194,'R4_Frauen'!$B$7:$G$164,4,FALSE))</f>
      </c>
      <c r="F194" s="83">
        <f>IF($B194="","",VLOOKUP($B194,'R4_Frauen'!$B$7:$G$164,5,FALSE))</f>
      </c>
      <c r="G194" s="83">
        <f>IF($B194="","",VLOOKUP($B194,'R4_Frauen'!$B$7:$G$164,6,FALSE))</f>
      </c>
      <c r="H194" s="91"/>
      <c r="J194">
        <f t="shared" si="2"/>
      </c>
    </row>
    <row r="195" spans="1:10" ht="12.75" hidden="1">
      <c r="A195" s="82">
        <v>87</v>
      </c>
      <c r="B195" s="83"/>
      <c r="C195" s="83">
        <f>IF($B195="","",VLOOKUP($B195,'R4_Frauen'!$B$7:$G$164,2,FALSE))</f>
      </c>
      <c r="D195" s="83">
        <f>IF($B195="","",VLOOKUP($B195,'R4_Frauen'!$B$7:$G$164,3,FALSE))</f>
      </c>
      <c r="E195" s="83">
        <f>IF($B195="","",VLOOKUP($B195,'R4_Frauen'!$B$7:$G$164,4,FALSE))</f>
      </c>
      <c r="F195" s="83">
        <f>IF($B195="","",VLOOKUP($B195,'R4_Frauen'!$B$7:$G$164,5,FALSE))</f>
      </c>
      <c r="G195" s="83">
        <f>IF($B195="","",VLOOKUP($B195,'R4_Frauen'!$B$7:$G$164,6,FALSE))</f>
      </c>
      <c r="H195" s="91"/>
      <c r="J195">
        <f t="shared" si="2"/>
      </c>
    </row>
    <row r="196" spans="1:10" ht="12.75" hidden="1">
      <c r="A196" s="82">
        <v>88</v>
      </c>
      <c r="B196" s="83"/>
      <c r="C196" s="83">
        <f>IF($B196="","",VLOOKUP($B196,'R4_Frauen'!$B$7:$G$164,2,FALSE))</f>
      </c>
      <c r="D196" s="83">
        <f>IF($B196="","",VLOOKUP($B196,'R4_Frauen'!$B$7:$G$164,3,FALSE))</f>
      </c>
      <c r="E196" s="83">
        <f>IF($B196="","",VLOOKUP($B196,'R4_Frauen'!$B$7:$G$164,4,FALSE))</f>
      </c>
      <c r="F196" s="83">
        <f>IF($B196="","",VLOOKUP($B196,'R4_Frauen'!$B$7:$G$164,5,FALSE))</f>
      </c>
      <c r="G196" s="83">
        <f>IF($B196="","",VLOOKUP($B196,'R4_Frauen'!$B$7:$G$164,6,FALSE))</f>
      </c>
      <c r="H196" s="91"/>
      <c r="J196">
        <f t="shared" si="2"/>
      </c>
    </row>
    <row r="197" spans="1:10" ht="12.75" hidden="1">
      <c r="A197" s="82">
        <v>89</v>
      </c>
      <c r="B197" s="83"/>
      <c r="C197" s="83">
        <f>IF($B197="","",VLOOKUP($B197,'R4_Frauen'!$B$7:$G$164,2,FALSE))</f>
      </c>
      <c r="D197" s="83">
        <f>IF($B197="","",VLOOKUP($B197,'R4_Frauen'!$B$7:$G$164,3,FALSE))</f>
      </c>
      <c r="E197" s="83">
        <f>IF($B197="","",VLOOKUP($B197,'R4_Frauen'!$B$7:$G$164,4,FALSE))</f>
      </c>
      <c r="F197" s="83">
        <f>IF($B197="","",VLOOKUP($B197,'R4_Frauen'!$B$7:$G$164,5,FALSE))</f>
      </c>
      <c r="G197" s="83">
        <f>IF($B197="","",VLOOKUP($B197,'R4_Frauen'!$B$7:$G$164,6,FALSE))</f>
      </c>
      <c r="H197" s="91"/>
      <c r="J197">
        <f t="shared" si="2"/>
      </c>
    </row>
    <row r="198" spans="1:10" ht="12.75" hidden="1">
      <c r="A198" s="82">
        <v>90</v>
      </c>
      <c r="B198" s="83"/>
      <c r="C198" s="83">
        <f>IF($B198="","",VLOOKUP($B198,'R4_Frauen'!$B$7:$G$164,2,FALSE))</f>
      </c>
      <c r="D198" s="83">
        <f>IF($B198="","",VLOOKUP($B198,'R4_Frauen'!$B$7:$G$164,3,FALSE))</f>
      </c>
      <c r="E198" s="83">
        <f>IF($B198="","",VLOOKUP($B198,'R4_Frauen'!$B$7:$G$164,4,FALSE))</f>
      </c>
      <c r="F198" s="83">
        <f>IF($B198="","",VLOOKUP($B198,'R4_Frauen'!$B$7:$G$164,5,FALSE))</f>
      </c>
      <c r="G198" s="83">
        <f>IF($B198="","",VLOOKUP($B198,'R4_Frauen'!$B$7:$G$164,6,FALSE))</f>
      </c>
      <c r="H198" s="91"/>
      <c r="J198">
        <f t="shared" si="2"/>
      </c>
    </row>
    <row r="199" spans="1:10" ht="12.75" hidden="1">
      <c r="A199" s="82">
        <v>91</v>
      </c>
      <c r="B199" s="83"/>
      <c r="C199" s="83">
        <f>IF($B199="","",VLOOKUP($B199,'R4_Frauen'!$B$7:$G$164,2,FALSE))</f>
      </c>
      <c r="D199" s="83">
        <f>IF($B199="","",VLOOKUP($B199,'R4_Frauen'!$B$7:$G$164,3,FALSE))</f>
      </c>
      <c r="E199" s="83">
        <f>IF($B199="","",VLOOKUP($B199,'R4_Frauen'!$B$7:$G$164,4,FALSE))</f>
      </c>
      <c r="F199" s="83">
        <f>IF($B199="","",VLOOKUP($B199,'R4_Frauen'!$B$7:$G$164,5,FALSE))</f>
      </c>
      <c r="G199" s="83">
        <f>IF($B199="","",VLOOKUP($B199,'R4_Frauen'!$B$7:$G$164,6,FALSE))</f>
      </c>
      <c r="H199" s="91"/>
      <c r="J199">
        <f t="shared" si="2"/>
      </c>
    </row>
    <row r="200" spans="1:10" ht="12.75" hidden="1">
      <c r="A200" s="82">
        <v>92</v>
      </c>
      <c r="B200" s="83"/>
      <c r="C200" s="83">
        <f>IF($B200="","",VLOOKUP($B200,'R4_Frauen'!$B$7:$G$164,2,FALSE))</f>
      </c>
      <c r="D200" s="83">
        <f>IF($B200="","",VLOOKUP($B200,'R4_Frauen'!$B$7:$G$164,3,FALSE))</f>
      </c>
      <c r="E200" s="83">
        <f>IF($B200="","",VLOOKUP($B200,'R4_Frauen'!$B$7:$G$164,4,FALSE))</f>
      </c>
      <c r="F200" s="83">
        <f>IF($B200="","",VLOOKUP($B200,'R4_Frauen'!$B$7:$G$164,5,FALSE))</f>
      </c>
      <c r="G200" s="83">
        <f>IF($B200="","",VLOOKUP($B200,'R4_Frauen'!$B$7:$G$164,6,FALSE))</f>
      </c>
      <c r="H200" s="91"/>
      <c r="J200">
        <f>IF(COUNTIF($B$7:$B$200,B200)&gt;1,"Doppelt!","")</f>
      </c>
    </row>
    <row r="201" ht="12.75">
      <c r="H201" s="15"/>
    </row>
  </sheetData>
  <sheetProtection/>
  <printOptions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4">
      <selection activeCell="H8" sqref="H8"/>
    </sheetView>
  </sheetViews>
  <sheetFormatPr defaultColWidth="11.421875" defaultRowHeight="12.75"/>
  <cols>
    <col min="1" max="1" width="6.140625" style="0" customWidth="1"/>
    <col min="3" max="3" width="24.57421875" style="0" customWidth="1"/>
    <col min="4" max="4" width="23.8515625" style="0" customWidth="1"/>
    <col min="5" max="5" width="14.57421875" style="0" customWidth="1"/>
  </cols>
  <sheetData>
    <row r="1" spans="1:6" ht="18">
      <c r="A1" s="1" t="s">
        <v>0</v>
      </c>
      <c r="B1" s="1"/>
      <c r="C1" s="1"/>
      <c r="D1" s="1"/>
      <c r="E1" s="2">
        <v>41056</v>
      </c>
      <c r="F1" s="15"/>
    </row>
    <row r="2" spans="1:5" ht="18">
      <c r="A2" s="3" t="s">
        <v>220</v>
      </c>
      <c r="B2" s="3"/>
      <c r="C2" s="3"/>
      <c r="D2" s="4"/>
      <c r="E2" s="65"/>
    </row>
    <row r="3" spans="1:5" ht="15.75">
      <c r="A3" s="5" t="s">
        <v>15</v>
      </c>
      <c r="B3" s="6"/>
      <c r="C3" s="64"/>
      <c r="D3" s="4"/>
      <c r="E3" s="66"/>
    </row>
    <row r="4" spans="1:5" ht="18">
      <c r="A4" s="96" t="s">
        <v>30</v>
      </c>
      <c r="B4" s="97"/>
      <c r="C4" s="97"/>
      <c r="D4" s="4"/>
      <c r="E4" s="67"/>
    </row>
    <row r="5" spans="1:5" ht="25.5">
      <c r="A5" s="7" t="s">
        <v>776</v>
      </c>
      <c r="B5" s="7"/>
      <c r="C5" s="7"/>
      <c r="D5" s="7"/>
      <c r="E5" s="68" t="s">
        <v>21</v>
      </c>
    </row>
    <row r="6" spans="1:6" ht="12.75">
      <c r="A6" s="80" t="s">
        <v>3</v>
      </c>
      <c r="B6" s="81" t="s">
        <v>31</v>
      </c>
      <c r="C6" s="81" t="s">
        <v>11</v>
      </c>
      <c r="D6" s="81" t="s">
        <v>5</v>
      </c>
      <c r="E6" s="81" t="s">
        <v>6</v>
      </c>
      <c r="F6" s="79"/>
    </row>
    <row r="7" spans="1:7" ht="12.75">
      <c r="A7" s="82">
        <v>1</v>
      </c>
      <c r="B7" s="83">
        <v>19</v>
      </c>
      <c r="C7" s="83" t="str">
        <f>IF($B7="","",VLOOKUP($B7,'R5_Schüler'!$B$7:$E$90,2,FALSE))</f>
        <v>Einhaus Frederik</v>
      </c>
      <c r="D7" s="83" t="str">
        <f>IF($B7="","",VLOOKUP($B7,'R5_Schüler'!$B$7:$E$90,3,FALSE))</f>
        <v>RSV Forchheim</v>
      </c>
      <c r="E7" s="84"/>
      <c r="G7">
        <f>IF(COUNTIF($B$7:$B$200,B7)&gt;1,"Doppelt!","")</f>
      </c>
    </row>
    <row r="8" spans="1:7" ht="12.75">
      <c r="A8" s="82">
        <v>2</v>
      </c>
      <c r="B8" s="83">
        <v>27</v>
      </c>
      <c r="C8" s="83" t="str">
        <f>IF($B8="","",VLOOKUP($B8,'R5_Schüler'!$B$7:$E$90,2,FALSE))</f>
        <v>Rettig Niklas</v>
      </c>
      <c r="D8" s="83" t="str">
        <f>IF($B8="","",VLOOKUP($B8,'R5_Schüler'!$B$7:$E$90,3,FALSE))</f>
        <v>VC Singen</v>
      </c>
      <c r="E8" s="84"/>
      <c r="G8">
        <f aca="true" t="shared" si="0" ref="G8:G71">IF(COUNTIF($B$7:$B$200,B8)&gt;1,"Doppelt!","")</f>
      </c>
    </row>
    <row r="9" spans="1:7" ht="12.75">
      <c r="A9" s="82">
        <v>3</v>
      </c>
      <c r="B9" s="83">
        <v>44</v>
      </c>
      <c r="C9" s="83" t="str">
        <f>IF($B9="","",VLOOKUP($B9,'R5_Schüler'!$B$7:$E$90,2,FALSE))</f>
        <v>Meiler Martin</v>
      </c>
      <c r="D9" s="83" t="str">
        <f>IF($B9="","",VLOOKUP($B9,'R5_Schüler'!$B$7:$E$90,3,FALSE))</f>
        <v>TSV Oberammergau</v>
      </c>
      <c r="E9" s="84"/>
      <c r="G9">
        <f t="shared" si="0"/>
      </c>
    </row>
    <row r="10" spans="1:7" ht="12.75">
      <c r="A10" s="82">
        <v>4</v>
      </c>
      <c r="B10" s="83">
        <v>10</v>
      </c>
      <c r="C10" s="83" t="str">
        <f>IF($B10="","",VLOOKUP($B10,'R5_Schüler'!$B$7:$E$90,2,FALSE))</f>
        <v>Baumgärtner Lorenz</v>
      </c>
      <c r="D10" s="83" t="str">
        <f>IF($B10="","",VLOOKUP($B10,'R5_Schüler'!$B$7:$E$90,3,FALSE))</f>
        <v>TSG Leutkirch</v>
      </c>
      <c r="E10" s="84"/>
      <c r="G10">
        <f t="shared" si="0"/>
      </c>
    </row>
    <row r="11" spans="1:7" ht="12.75">
      <c r="A11" s="82">
        <v>5</v>
      </c>
      <c r="B11" s="83">
        <v>1</v>
      </c>
      <c r="C11" s="83" t="str">
        <f>IF($B11="","",VLOOKUP($B11,'R5_Schüler'!$B$7:$E$90,2,FALSE))</f>
        <v>Hugger   Jan</v>
      </c>
      <c r="D11" s="83" t="str">
        <f>IF($B11="","",VLOOKUP($B11,'R5_Schüler'!$B$7:$E$90,3,FALSE))</f>
        <v>RV Niedereschach</v>
      </c>
      <c r="E11" s="84"/>
      <c r="G11">
        <f t="shared" si="0"/>
      </c>
    </row>
    <row r="12" spans="1:7" ht="12.75">
      <c r="A12" s="82">
        <v>6</v>
      </c>
      <c r="B12" s="83">
        <v>29</v>
      </c>
      <c r="C12" s="83" t="str">
        <f>IF($B12="","",VLOOKUP($B12,'R5_Schüler'!$B$7:$E$90,2,FALSE))</f>
        <v>Wichtrey Dominik</v>
      </c>
      <c r="D12" s="83" t="str">
        <f>IF($B12="","",VLOOKUP($B12,'R5_Schüler'!$B$7:$E$90,3,FALSE))</f>
        <v>VC Singen</v>
      </c>
      <c r="E12" s="84"/>
      <c r="G12">
        <f t="shared" si="0"/>
      </c>
    </row>
    <row r="13" spans="1:7" ht="12.75">
      <c r="A13" s="82">
        <v>7</v>
      </c>
      <c r="B13" s="83">
        <v>39</v>
      </c>
      <c r="C13" s="83" t="str">
        <f>IF($B13="","",VLOOKUP($B13,'R5_Schüler'!$B$7:$E$90,2,FALSE))</f>
        <v>Probst Max</v>
      </c>
      <c r="D13" s="83" t="str">
        <f>IF($B13="","",VLOOKUP($B13,'R5_Schüler'!$B$7:$E$90,3,FALSE))</f>
        <v>RV Reute</v>
      </c>
      <c r="E13" s="84"/>
      <c r="G13">
        <f t="shared" si="0"/>
      </c>
    </row>
    <row r="14" spans="1:7" ht="12.75">
      <c r="A14" s="82">
        <v>8</v>
      </c>
      <c r="B14" s="83">
        <v>37</v>
      </c>
      <c r="C14" s="83" t="str">
        <f>IF($B14="","",VLOOKUP($B14,'R5_Schüler'!$B$7:$E$90,2,FALSE))</f>
        <v>Meier Tobias</v>
      </c>
      <c r="D14" s="83" t="str">
        <f>IF($B14="","",VLOOKUP($B14,'R5_Schüler'!$B$7:$E$90,3,FALSE))</f>
        <v>RRV Gottmadingen</v>
      </c>
      <c r="E14" s="84"/>
      <c r="G14">
        <f t="shared" si="0"/>
      </c>
    </row>
    <row r="15" spans="1:7" ht="12.75">
      <c r="A15" s="82">
        <v>9</v>
      </c>
      <c r="B15" s="83">
        <v>40</v>
      </c>
      <c r="C15" s="83" t="str">
        <f>IF($B15="","",VLOOKUP($B15,'R5_Schüler'!$B$7:$E$90,2,FALSE))</f>
        <v>Thaller Patrick</v>
      </c>
      <c r="D15" s="83" t="str">
        <f>IF($B15="","",VLOOKUP($B15,'R5_Schüler'!$B$7:$E$90,3,FALSE))</f>
        <v>RV Reute</v>
      </c>
      <c r="E15" s="84"/>
      <c r="G15">
        <f t="shared" si="0"/>
      </c>
    </row>
    <row r="16" spans="1:7" ht="12.75">
      <c r="A16" s="82">
        <v>10</v>
      </c>
      <c r="B16" s="83">
        <v>32</v>
      </c>
      <c r="C16" s="83" t="str">
        <f>IF($B16="","",VLOOKUP($B16,'R5_Schüler'!$B$7:$E$90,2,FALSE))</f>
        <v>Zwißler Julius</v>
      </c>
      <c r="D16" s="83" t="str">
        <f>IF($B16="","",VLOOKUP($B16,'R5_Schüler'!$B$7:$E$90,3,FALSE))</f>
        <v>Stuttgardia Stuttgart</v>
      </c>
      <c r="E16" s="84"/>
      <c r="G16">
        <f t="shared" si="0"/>
      </c>
    </row>
    <row r="17" spans="1:7" ht="12.75">
      <c r="A17" s="82">
        <v>11</v>
      </c>
      <c r="B17" s="83">
        <v>22</v>
      </c>
      <c r="C17" s="83" t="str">
        <f>IF($B17="","",VLOOKUP($B17,'R5_Schüler'!$B$7:$E$90,2,FALSE))</f>
        <v>Marquardt Thomas</v>
      </c>
      <c r="D17" s="83" t="str">
        <f>IF($B17="","",VLOOKUP($B17,'R5_Schüler'!$B$7:$E$90,3,FALSE))</f>
        <v>RV Niedereschach</v>
      </c>
      <c r="E17" s="84"/>
      <c r="G17">
        <f t="shared" si="0"/>
      </c>
    </row>
    <row r="18" spans="1:7" ht="12.75">
      <c r="A18" s="82">
        <v>12</v>
      </c>
      <c r="B18" s="83">
        <v>43</v>
      </c>
      <c r="C18" s="83" t="str">
        <f>IF($B18="","",VLOOKUP($B18,'R5_Schüler'!$B$7:$E$90,2,FALSE))</f>
        <v>Fiek Leopold</v>
      </c>
      <c r="D18" s="83" t="str">
        <f>IF($B18="","",VLOOKUP($B18,'R5_Schüler'!$B$7:$E$90,3,FALSE))</f>
        <v>SC Vöhringen 1893</v>
      </c>
      <c r="E18" s="84"/>
      <c r="G18">
        <f t="shared" si="0"/>
      </c>
    </row>
    <row r="19" spans="1:7" ht="12.75">
      <c r="A19" s="82">
        <v>13</v>
      </c>
      <c r="B19" s="83">
        <v>5</v>
      </c>
      <c r="C19" s="83" t="str">
        <f>IF($B19="","",VLOOKUP($B19,'R5_Schüler'!$B$7:$E$90,2,FALSE))</f>
        <v>Rinklin Matheo</v>
      </c>
      <c r="D19" s="83" t="str">
        <f>IF($B19="","",VLOOKUP($B19,'R5_Schüler'!$B$7:$E$90,3,FALSE))</f>
        <v>RSG Eichstetten</v>
      </c>
      <c r="E19" s="84"/>
      <c r="G19">
        <f t="shared" si="0"/>
      </c>
    </row>
    <row r="20" spans="1:7" ht="12.75">
      <c r="A20" s="82">
        <v>14</v>
      </c>
      <c r="B20" s="83">
        <v>35</v>
      </c>
      <c r="C20" s="83" t="str">
        <f>IF($B20="","",VLOOKUP($B20,'R5_Schüler'!$B$7:$E$90,2,FALSE))</f>
        <v>Vollmer Magdalena</v>
      </c>
      <c r="D20" s="83" t="str">
        <f>IF($B20="","",VLOOKUP($B20,'R5_Schüler'!$B$7:$E$90,3,FALSE))</f>
        <v>RV Wendelsheim</v>
      </c>
      <c r="E20" s="84"/>
      <c r="G20">
        <f t="shared" si="0"/>
      </c>
    </row>
    <row r="21" spans="1:7" ht="12.75">
      <c r="A21" s="82">
        <v>15</v>
      </c>
      <c r="B21" s="83">
        <v>33</v>
      </c>
      <c r="C21" s="83" t="str">
        <f>IF($B21="","",VLOOKUP($B21,'R5_Schüler'!$B$7:$E$90,2,FALSE))</f>
        <v>Schönegg David</v>
      </c>
      <c r="D21" s="83" t="str">
        <f>IF($B21="","",VLOOKUP($B21,'R5_Schüler'!$B$7:$E$90,3,FALSE))</f>
        <v>RU  Wangen</v>
      </c>
      <c r="E21" s="84"/>
      <c r="G21">
        <f t="shared" si="0"/>
      </c>
    </row>
    <row r="22" spans="1:7" ht="12.75">
      <c r="A22" s="82">
        <v>16</v>
      </c>
      <c r="B22" s="83">
        <v>14</v>
      </c>
      <c r="C22" s="83" t="str">
        <f>IF($B22="","",VLOOKUP($B22,'R5_Schüler'!$B$7:$E$90,2,FALSE))</f>
        <v>Brauße Franziska</v>
      </c>
      <c r="D22" s="83" t="str">
        <f>IF($B22="","",VLOOKUP($B22,'R5_Schüler'!$B$7:$E$90,3,FALSE))</f>
        <v>TSV Betzingen</v>
      </c>
      <c r="E22" s="84"/>
      <c r="G22">
        <f t="shared" si="0"/>
      </c>
    </row>
    <row r="23" spans="1:7" ht="12.75">
      <c r="A23" s="82">
        <v>17</v>
      </c>
      <c r="B23" s="83">
        <v>3</v>
      </c>
      <c r="C23" s="83" t="str">
        <f>IF($B23="","",VLOOKUP($B23,'R5_Schüler'!$B$7:$E$90,2,FALSE))</f>
        <v>Hornecker Simon</v>
      </c>
      <c r="D23" s="83" t="str">
        <f>IF($B23="","",VLOOKUP($B23,'R5_Schüler'!$B$7:$E$90,3,FALSE))</f>
        <v>RSG Eichstetten</v>
      </c>
      <c r="E23" s="84"/>
      <c r="G23">
        <f t="shared" si="0"/>
      </c>
    </row>
    <row r="24" spans="1:7" ht="12.75">
      <c r="A24" s="82">
        <v>18</v>
      </c>
      <c r="B24" s="83">
        <v>34</v>
      </c>
      <c r="C24" s="83" t="str">
        <f>IF($B24="","",VLOOKUP($B24,'R5_Schüler'!$B$7:$E$90,2,FALSE))</f>
        <v>Klett Colin</v>
      </c>
      <c r="D24" s="83" t="str">
        <f>IF($B24="","",VLOOKUP($B24,'R5_Schüler'!$B$7:$E$90,3,FALSE))</f>
        <v>RV Wendelsheim</v>
      </c>
      <c r="E24" s="84"/>
      <c r="G24">
        <f t="shared" si="0"/>
      </c>
    </row>
    <row r="25" spans="1:7" ht="12.75">
      <c r="A25" s="82">
        <v>19</v>
      </c>
      <c r="B25" s="83">
        <v>30</v>
      </c>
      <c r="C25" s="83" t="str">
        <f>IF($B25="","",VLOOKUP($B25,'R5_Schüler'!$B$7:$E$90,2,FALSE))</f>
        <v>Bubeck Jana</v>
      </c>
      <c r="D25" s="83" t="str">
        <f>IF($B25="","",VLOOKUP($B25,'R5_Schüler'!$B$7:$E$90,3,FALSE))</f>
        <v>Stuttgardia Stuttgart</v>
      </c>
      <c r="E25" s="84"/>
      <c r="G25">
        <f t="shared" si="0"/>
      </c>
    </row>
    <row r="26" spans="1:7" ht="12.75">
      <c r="A26" s="82">
        <v>20</v>
      </c>
      <c r="B26" s="83">
        <v>42</v>
      </c>
      <c r="C26" s="83" t="str">
        <f>IF($B26="","",VLOOKUP($B26,'R5_Schüler'!$B$7:$E$90,2,FALSE))</f>
        <v>Margula Adrian</v>
      </c>
      <c r="D26" s="83" t="str">
        <f>IF($B26="","",VLOOKUP($B26,'R5_Schüler'!$B$7:$E$90,3,FALSE))</f>
        <v>VC STE Croix En Plaine</v>
      </c>
      <c r="E26" s="84"/>
      <c r="G26">
        <f t="shared" si="0"/>
      </c>
    </row>
    <row r="27" spans="1:7" ht="12.75">
      <c r="A27" s="82">
        <v>21</v>
      </c>
      <c r="B27" s="83">
        <v>41</v>
      </c>
      <c r="C27" s="83" t="str">
        <f>IF($B27="","",VLOOKUP($B27,'R5_Schüler'!$B$7:$E$90,2,FALSE))</f>
        <v>Diego Bechter</v>
      </c>
      <c r="D27" s="83" t="str">
        <f>IF($B27="","",VLOOKUP($B27,'R5_Schüler'!$B$7:$E$90,3,FALSE))</f>
        <v>RMV Schleitheim</v>
      </c>
      <c r="E27" s="84"/>
      <c r="G27">
        <f t="shared" si="0"/>
      </c>
    </row>
    <row r="28" spans="1:7" ht="12.75">
      <c r="A28" s="82">
        <v>22</v>
      </c>
      <c r="B28" s="83">
        <v>18</v>
      </c>
      <c r="C28" s="83" t="str">
        <f>IF($B28="","",VLOOKUP($B28,'R5_Schüler'!$B$7:$E$90,2,FALSE))</f>
        <v>Herbst Lorenz</v>
      </c>
      <c r="D28" s="83" t="str">
        <f>IF($B28="","",VLOOKUP($B28,'R5_Schüler'!$B$7:$E$90,3,FALSE))</f>
        <v>RV Niedereschach</v>
      </c>
      <c r="E28" s="84"/>
      <c r="G28">
        <f t="shared" si="0"/>
      </c>
    </row>
    <row r="29" spans="1:7" ht="12.75">
      <c r="A29" s="82">
        <v>23</v>
      </c>
      <c r="B29" s="83">
        <v>9</v>
      </c>
      <c r="C29" s="83" t="str">
        <f>IF($B29="","",VLOOKUP($B29,'R5_Schüler'!$B$7:$E$90,2,FALSE))</f>
        <v>Mild Simon</v>
      </c>
      <c r="D29" s="83" t="str">
        <f>IF($B29="","",VLOOKUP($B29,'R5_Schüler'!$B$7:$E$90,3,FALSE))</f>
        <v>RSV Hofweier</v>
      </c>
      <c r="E29" s="84"/>
      <c r="G29">
        <f t="shared" si="0"/>
      </c>
    </row>
    <row r="30" spans="1:7" ht="12.75">
      <c r="A30" s="82">
        <v>24</v>
      </c>
      <c r="B30" s="83">
        <v>31</v>
      </c>
      <c r="C30" s="83" t="str">
        <f>IF($B30="","",VLOOKUP($B30,'R5_Schüler'!$B$7:$E$90,2,FALSE))</f>
        <v>Bubeck Celine</v>
      </c>
      <c r="D30" s="83" t="str">
        <f>IF($B30="","",VLOOKUP($B30,'R5_Schüler'!$B$7:$E$90,3,FALSE))</f>
        <v>Stuttgardia Stuttgart</v>
      </c>
      <c r="E30" s="84"/>
      <c r="G30">
        <f t="shared" si="0"/>
      </c>
    </row>
    <row r="31" spans="1:7" ht="12.75">
      <c r="A31" s="82">
        <v>25</v>
      </c>
      <c r="B31" s="83">
        <v>20</v>
      </c>
      <c r="C31" s="83" t="str">
        <f>IF($B31="","",VLOOKUP($B31,'R5_Schüler'!$B$7:$E$90,2,FALSE))</f>
        <v>Fleig Fabian</v>
      </c>
      <c r="D31" s="83" t="str">
        <f>IF($B31="","",VLOOKUP($B31,'R5_Schüler'!$B$7:$E$90,3,FALSE))</f>
        <v>RV Niedereschach</v>
      </c>
      <c r="E31" s="84"/>
      <c r="G31">
        <f t="shared" si="0"/>
      </c>
    </row>
    <row r="32" spans="1:7" ht="12.75">
      <c r="A32" s="82">
        <v>26</v>
      </c>
      <c r="B32" s="83">
        <v>23</v>
      </c>
      <c r="C32" s="83" t="str">
        <f>IF($B32="","",VLOOKUP($B32,'R5_Schüler'!$B$7:$E$90,2,FALSE))</f>
        <v>Gummich Matthias</v>
      </c>
      <c r="D32" s="83" t="str">
        <f>IF($B32="","",VLOOKUP($B32,'R5_Schüler'!$B$7:$E$90,3,FALSE))</f>
        <v>RC Villingen</v>
      </c>
      <c r="E32" s="84"/>
      <c r="G32">
        <f t="shared" si="0"/>
      </c>
    </row>
    <row r="33" spans="1:7" ht="12.75">
      <c r="A33" s="82">
        <v>27</v>
      </c>
      <c r="B33" s="83">
        <v>25</v>
      </c>
      <c r="C33" s="83" t="str">
        <f>IF($B33="","",VLOOKUP($B33,'R5_Schüler'!$B$7:$E$90,2,FALSE))</f>
        <v>Petruschke David</v>
      </c>
      <c r="D33" s="83" t="str">
        <f>IF($B33="","",VLOOKUP($B33,'R5_Schüler'!$B$7:$E$90,3,FALSE))</f>
        <v>RC Villingen</v>
      </c>
      <c r="E33" s="84"/>
      <c r="G33">
        <f t="shared" si="0"/>
      </c>
    </row>
    <row r="34" spans="1:7" ht="12.75">
      <c r="A34" s="82">
        <v>28</v>
      </c>
      <c r="B34" s="83">
        <v>21</v>
      </c>
      <c r="C34" s="83" t="str">
        <f>IF($B34="","",VLOOKUP($B34,'R5_Schüler'!$B$7:$E$90,2,FALSE))</f>
        <v>Marquardt Manuel</v>
      </c>
      <c r="D34" s="83" t="str">
        <f>IF($B34="","",VLOOKUP($B34,'R5_Schüler'!$B$7:$E$90,3,FALSE))</f>
        <v>RV Niedereschach</v>
      </c>
      <c r="E34" s="84"/>
      <c r="G34">
        <f t="shared" si="0"/>
      </c>
    </row>
    <row r="35" spans="1:7" ht="12.75">
      <c r="A35" s="82">
        <v>29</v>
      </c>
      <c r="B35" s="83">
        <v>11</v>
      </c>
      <c r="C35" s="83" t="str">
        <f>IF($B35="","",VLOOKUP($B35,'R5_Schüler'!$B$7:$E$90,2,FALSE))</f>
        <v>Eickhoff Ann Katrin</v>
      </c>
      <c r="D35" s="83" t="str">
        <f>IF($B35="","",VLOOKUP($B35,'R5_Schüler'!$B$7:$E$90,3,FALSE))</f>
        <v>TSG Leutkirch</v>
      </c>
      <c r="E35" s="84"/>
      <c r="G35">
        <f t="shared" si="0"/>
      </c>
    </row>
    <row r="36" spans="1:7" ht="12.75">
      <c r="A36" s="82">
        <v>30</v>
      </c>
      <c r="B36" s="83">
        <v>17</v>
      </c>
      <c r="C36" s="83" t="str">
        <f>IF($B36="","",VLOOKUP($B36,'R5_Schüler'!$B$7:$E$90,2,FALSE))</f>
        <v>Tourlas Alex</v>
      </c>
      <c r="D36" s="83" t="str">
        <f>IF($B36="","",VLOOKUP($B36,'R5_Schüler'!$B$7:$E$90,3,FALSE))</f>
        <v>TSV Betzingen</v>
      </c>
      <c r="E36" s="84"/>
      <c r="G36">
        <f t="shared" si="0"/>
      </c>
    </row>
    <row r="37" spans="1:7" ht="12.75" hidden="1">
      <c r="A37" s="82">
        <v>31</v>
      </c>
      <c r="B37" s="83"/>
      <c r="C37" s="83">
        <f>IF($B37="","",VLOOKUP($B37,'R5_Schüler'!$B$7:$E$90,2,FALSE))</f>
      </c>
      <c r="D37" s="83">
        <f>IF($B37="","",VLOOKUP($B37,'R5_Schüler'!$B$7:$E$90,3,FALSE))</f>
      </c>
      <c r="E37" s="84"/>
      <c r="G37">
        <f t="shared" si="0"/>
      </c>
    </row>
    <row r="38" spans="1:7" ht="12.75" hidden="1">
      <c r="A38" s="82">
        <v>32</v>
      </c>
      <c r="B38" s="83"/>
      <c r="C38" s="83">
        <f>IF($B38="","",VLOOKUP($B38,'R5_Schüler'!$B$7:$E$90,2,FALSE))</f>
      </c>
      <c r="D38" s="83">
        <f>IF($B38="","",VLOOKUP($B38,'R5_Schüler'!$B$7:$E$90,3,FALSE))</f>
      </c>
      <c r="E38" s="84"/>
      <c r="G38">
        <f t="shared" si="0"/>
      </c>
    </row>
    <row r="39" spans="1:7" ht="12.75" hidden="1">
      <c r="A39" s="82">
        <v>33</v>
      </c>
      <c r="B39" s="83"/>
      <c r="C39" s="83">
        <f>IF($B39="","",VLOOKUP($B39,'R5_Schüler'!$B$7:$E$90,2,FALSE))</f>
      </c>
      <c r="D39" s="83">
        <f>IF($B39="","",VLOOKUP($B39,'R5_Schüler'!$B$7:$E$90,3,FALSE))</f>
      </c>
      <c r="E39" s="84"/>
      <c r="G39">
        <f t="shared" si="0"/>
      </c>
    </row>
    <row r="40" spans="1:7" ht="12.75" hidden="1">
      <c r="A40" s="82">
        <v>34</v>
      </c>
      <c r="B40" s="83"/>
      <c r="C40" s="83">
        <f>IF($B40="","",VLOOKUP($B40,'R5_Schüler'!$B$7:$E$90,2,FALSE))</f>
      </c>
      <c r="D40" s="83">
        <f>IF($B40="","",VLOOKUP($B40,'R5_Schüler'!$B$7:$E$90,3,FALSE))</f>
      </c>
      <c r="E40" s="84"/>
      <c r="G40">
        <f t="shared" si="0"/>
      </c>
    </row>
    <row r="41" spans="1:7" ht="12.75" hidden="1">
      <c r="A41" s="82">
        <v>35</v>
      </c>
      <c r="B41" s="83"/>
      <c r="C41" s="83">
        <f>IF($B41="","",VLOOKUP($B41,'R5_Schüler'!$B$7:$E$90,2,FALSE))</f>
      </c>
      <c r="D41" s="83">
        <f>IF($B41="","",VLOOKUP($B41,'R5_Schüler'!$B$7:$E$90,3,FALSE))</f>
      </c>
      <c r="E41" s="84"/>
      <c r="G41">
        <f t="shared" si="0"/>
      </c>
    </row>
    <row r="42" spans="1:7" ht="12.75" hidden="1">
      <c r="A42" s="82">
        <v>36</v>
      </c>
      <c r="B42" s="83"/>
      <c r="C42" s="83">
        <f>IF($B42="","",VLOOKUP($B42,'R5_Schüler'!$B$7:$E$90,2,FALSE))</f>
      </c>
      <c r="D42" s="83">
        <f>IF($B42="","",VLOOKUP($B42,'R5_Schüler'!$B$7:$E$90,3,FALSE))</f>
      </c>
      <c r="E42" s="84"/>
      <c r="G42">
        <f t="shared" si="0"/>
      </c>
    </row>
    <row r="43" spans="1:7" ht="12.75" hidden="1">
      <c r="A43" s="82">
        <v>37</v>
      </c>
      <c r="B43" s="83"/>
      <c r="C43" s="83">
        <f>IF($B43="","",VLOOKUP($B43,'R5_Schüler'!$B$7:$E$90,2,FALSE))</f>
      </c>
      <c r="D43" s="83">
        <f>IF($B43="","",VLOOKUP($B43,'R5_Schüler'!$B$7:$E$90,3,FALSE))</f>
      </c>
      <c r="E43" s="84"/>
      <c r="G43">
        <f t="shared" si="0"/>
      </c>
    </row>
    <row r="44" spans="1:7" ht="12.75" hidden="1">
      <c r="A44" s="82">
        <v>38</v>
      </c>
      <c r="B44" s="83"/>
      <c r="C44" s="83">
        <f>IF($B44="","",VLOOKUP($B44,'R5_Schüler'!$B$7:$E$90,2,FALSE))</f>
      </c>
      <c r="D44" s="83">
        <f>IF($B44="","",VLOOKUP($B44,'R5_Schüler'!$B$7:$E$90,3,FALSE))</f>
      </c>
      <c r="E44" s="84"/>
      <c r="G44">
        <f t="shared" si="0"/>
      </c>
    </row>
    <row r="45" spans="1:7" ht="12.75" hidden="1">
      <c r="A45" s="82">
        <v>39</v>
      </c>
      <c r="B45" s="83"/>
      <c r="C45" s="83">
        <f>IF($B45="","",VLOOKUP($B45,'R5_Schüler'!$B$7:$E$90,2,FALSE))</f>
      </c>
      <c r="D45" s="83">
        <f>IF($B45="","",VLOOKUP($B45,'R5_Schüler'!$B$7:$E$90,3,FALSE))</f>
      </c>
      <c r="E45" s="84"/>
      <c r="G45">
        <f t="shared" si="0"/>
      </c>
    </row>
    <row r="46" spans="1:7" ht="12.75" hidden="1">
      <c r="A46" s="82">
        <v>40</v>
      </c>
      <c r="B46" s="83"/>
      <c r="C46" s="83">
        <f>IF($B46="","",VLOOKUP($B46,'R5_Schüler'!$B$7:$E$90,2,FALSE))</f>
      </c>
      <c r="D46" s="83">
        <f>IF($B46="","",VLOOKUP($B46,'R5_Schüler'!$B$7:$E$90,3,FALSE))</f>
      </c>
      <c r="E46" s="84"/>
      <c r="G46">
        <f t="shared" si="0"/>
      </c>
    </row>
    <row r="47" spans="1:7" ht="12.75" hidden="1">
      <c r="A47" s="82">
        <v>41</v>
      </c>
      <c r="B47" s="83"/>
      <c r="C47" s="83">
        <f>IF($B47="","",VLOOKUP($B47,'R5_Schüler'!$B$7:$E$90,2,FALSE))</f>
      </c>
      <c r="D47" s="83">
        <f>IF($B47="","",VLOOKUP($B47,'R5_Schüler'!$B$7:$E$90,3,FALSE))</f>
      </c>
      <c r="E47" s="84"/>
      <c r="G47">
        <f t="shared" si="0"/>
      </c>
    </row>
    <row r="48" spans="1:7" ht="12.75" hidden="1">
      <c r="A48" s="82">
        <v>42</v>
      </c>
      <c r="B48" s="83"/>
      <c r="C48" s="83">
        <f>IF($B48="","",VLOOKUP($B48,'R5_Schüler'!$B$7:$E$90,2,FALSE))</f>
      </c>
      <c r="D48" s="83">
        <f>IF($B48="","",VLOOKUP($B48,'R5_Schüler'!$B$7:$E$90,3,FALSE))</f>
      </c>
      <c r="E48" s="84"/>
      <c r="G48">
        <f t="shared" si="0"/>
      </c>
    </row>
    <row r="49" spans="1:7" ht="12.75" hidden="1">
      <c r="A49" s="82">
        <v>43</v>
      </c>
      <c r="B49" s="83"/>
      <c r="C49" s="83">
        <f>IF($B49="","",VLOOKUP($B49,'R5_Schüler'!$B$7:$E$90,2,FALSE))</f>
      </c>
      <c r="D49" s="83">
        <f>IF($B49="","",VLOOKUP($B49,'R5_Schüler'!$B$7:$E$90,3,FALSE))</f>
      </c>
      <c r="E49" s="84"/>
      <c r="G49">
        <f t="shared" si="0"/>
      </c>
    </row>
    <row r="50" spans="1:7" ht="12.75" hidden="1">
      <c r="A50" s="82">
        <v>44</v>
      </c>
      <c r="B50" s="83"/>
      <c r="C50" s="83">
        <f>IF($B50="","",VLOOKUP($B50,'R5_Schüler'!$B$7:$E$90,2,FALSE))</f>
      </c>
      <c r="D50" s="83">
        <f>IF($B50="","",VLOOKUP($B50,'R5_Schüler'!$B$7:$E$90,3,FALSE))</f>
      </c>
      <c r="E50" s="84"/>
      <c r="G50">
        <f t="shared" si="0"/>
      </c>
    </row>
    <row r="51" spans="1:7" ht="12.75" hidden="1">
      <c r="A51" s="82">
        <v>45</v>
      </c>
      <c r="B51" s="83"/>
      <c r="C51" s="83">
        <f>IF($B51="","",VLOOKUP($B51,'R5_Schüler'!$B$7:$E$90,2,FALSE))</f>
      </c>
      <c r="D51" s="83">
        <f>IF($B51="","",VLOOKUP($B51,'R5_Schüler'!$B$7:$E$90,3,FALSE))</f>
      </c>
      <c r="E51" s="84"/>
      <c r="G51">
        <f t="shared" si="0"/>
      </c>
    </row>
    <row r="52" spans="1:7" ht="12.75" hidden="1">
      <c r="A52" s="82">
        <v>46</v>
      </c>
      <c r="B52" s="83"/>
      <c r="C52" s="83">
        <f>IF($B52="","",VLOOKUP($B52,'R5_Schüler'!$B$7:$E$90,2,FALSE))</f>
      </c>
      <c r="D52" s="83">
        <f>IF($B52="","",VLOOKUP($B52,'R5_Schüler'!$B$7:$E$90,3,FALSE))</f>
      </c>
      <c r="E52" s="84"/>
      <c r="G52">
        <f t="shared" si="0"/>
      </c>
    </row>
    <row r="53" spans="1:7" ht="12.75" hidden="1">
      <c r="A53" s="82">
        <v>47</v>
      </c>
      <c r="B53" s="83"/>
      <c r="C53" s="83">
        <f>IF($B53="","",VLOOKUP($B53,'R5_Schüler'!$B$7:$E$90,2,FALSE))</f>
      </c>
      <c r="D53" s="83">
        <f>IF($B53="","",VLOOKUP($B53,'R5_Schüler'!$B$7:$E$90,3,FALSE))</f>
      </c>
      <c r="E53" s="84"/>
      <c r="G53">
        <f t="shared" si="0"/>
      </c>
    </row>
    <row r="54" spans="1:7" ht="12.75" hidden="1">
      <c r="A54" s="82">
        <v>48</v>
      </c>
      <c r="B54" s="83"/>
      <c r="C54" s="83">
        <f>IF($B54="","",VLOOKUP($B54,'R5_Schüler'!$B$7:$E$90,2,FALSE))</f>
      </c>
      <c r="D54" s="83">
        <f>IF($B54="","",VLOOKUP($B54,'R5_Schüler'!$B$7:$E$90,3,FALSE))</f>
      </c>
      <c r="E54" s="84"/>
      <c r="G54">
        <f t="shared" si="0"/>
      </c>
    </row>
    <row r="55" spans="1:7" ht="12.75" hidden="1">
      <c r="A55" s="82">
        <v>49</v>
      </c>
      <c r="B55" s="83"/>
      <c r="C55" s="83">
        <f>IF($B55="","",VLOOKUP($B55,'R5_Schüler'!$B$7:$E$90,2,FALSE))</f>
      </c>
      <c r="D55" s="83">
        <f>IF($B55="","",VLOOKUP($B55,'R5_Schüler'!$B$7:$E$90,3,FALSE))</f>
      </c>
      <c r="E55" s="84"/>
      <c r="G55">
        <f t="shared" si="0"/>
      </c>
    </row>
    <row r="56" spans="1:7" ht="12.75" hidden="1">
      <c r="A56" s="82">
        <v>50</v>
      </c>
      <c r="B56" s="83"/>
      <c r="C56" s="83">
        <f>IF($B56="","",VLOOKUP($B56,'R5_Schüler'!$B$7:$E$90,2,FALSE))</f>
      </c>
      <c r="D56" s="83">
        <f>IF($B56="","",VLOOKUP($B56,'R5_Schüler'!$B$7:$E$90,3,FALSE))</f>
      </c>
      <c r="E56" s="84"/>
      <c r="G56">
        <f t="shared" si="0"/>
      </c>
    </row>
    <row r="57" spans="1:7" ht="12.75" hidden="1">
      <c r="A57" s="82">
        <v>51</v>
      </c>
      <c r="B57" s="83"/>
      <c r="C57" s="83">
        <f>IF($B57="","",VLOOKUP($B57,'R5_Schüler'!$B$7:$E$90,2,FALSE))</f>
      </c>
      <c r="D57" s="83">
        <f>IF($B57="","",VLOOKUP($B57,'R5_Schüler'!$B$7:$E$90,3,FALSE))</f>
      </c>
      <c r="E57" s="84"/>
      <c r="G57">
        <f t="shared" si="0"/>
      </c>
    </row>
    <row r="58" spans="1:7" ht="12.75" hidden="1">
      <c r="A58" s="82">
        <v>52</v>
      </c>
      <c r="B58" s="83"/>
      <c r="C58" s="83">
        <f>IF($B58="","",VLOOKUP($B58,'R5_Schüler'!$B$7:$E$90,2,FALSE))</f>
      </c>
      <c r="D58" s="83">
        <f>IF($B58="","",VLOOKUP($B58,'R5_Schüler'!$B$7:$E$90,3,FALSE))</f>
      </c>
      <c r="E58" s="84"/>
      <c r="G58">
        <f t="shared" si="0"/>
      </c>
    </row>
    <row r="59" spans="1:7" ht="12.75" hidden="1">
      <c r="A59" s="82">
        <v>53</v>
      </c>
      <c r="B59" s="83"/>
      <c r="C59" s="83">
        <f>IF($B59="","",VLOOKUP($B59,'R5_Schüler'!$B$7:$E$90,2,FALSE))</f>
      </c>
      <c r="D59" s="83">
        <f>IF($B59="","",VLOOKUP($B59,'R5_Schüler'!$B$7:$E$90,3,FALSE))</f>
      </c>
      <c r="E59" s="84"/>
      <c r="G59">
        <f t="shared" si="0"/>
      </c>
    </row>
    <row r="60" spans="1:7" ht="12.75" hidden="1">
      <c r="A60" s="82">
        <v>54</v>
      </c>
      <c r="B60" s="83"/>
      <c r="C60" s="83">
        <f>IF($B60="","",VLOOKUP($B60,'R5_Schüler'!$B$7:$E$90,2,FALSE))</f>
      </c>
      <c r="D60" s="83">
        <f>IF($B60="","",VLOOKUP($B60,'R5_Schüler'!$B$7:$E$90,3,FALSE))</f>
      </c>
      <c r="E60" s="84"/>
      <c r="G60">
        <f t="shared" si="0"/>
      </c>
    </row>
    <row r="61" spans="1:7" ht="12.75" hidden="1">
      <c r="A61" s="82">
        <v>55</v>
      </c>
      <c r="B61" s="83"/>
      <c r="C61" s="83">
        <f>IF($B61="","",VLOOKUP($B61,'R5_Schüler'!$B$7:$E$90,2,FALSE))</f>
      </c>
      <c r="D61" s="83">
        <f>IF($B61="","",VLOOKUP($B61,'R5_Schüler'!$B$7:$E$90,3,FALSE))</f>
      </c>
      <c r="E61" s="84"/>
      <c r="G61">
        <f t="shared" si="0"/>
      </c>
    </row>
    <row r="62" spans="1:7" ht="12.75" hidden="1">
      <c r="A62" s="82">
        <v>56</v>
      </c>
      <c r="B62" s="83"/>
      <c r="C62" s="83">
        <f>IF($B62="","",VLOOKUP($B62,'R5_Schüler'!$B$7:$E$90,2,FALSE))</f>
      </c>
      <c r="D62" s="83">
        <f>IF($B62="","",VLOOKUP($B62,'R5_Schüler'!$B$7:$E$90,3,FALSE))</f>
      </c>
      <c r="E62" s="84"/>
      <c r="G62">
        <f t="shared" si="0"/>
      </c>
    </row>
    <row r="63" spans="1:7" ht="12.75" hidden="1">
      <c r="A63" s="82">
        <v>57</v>
      </c>
      <c r="B63" s="83"/>
      <c r="C63" s="83">
        <f>IF($B63="","",VLOOKUP($B63,'R5_Schüler'!$B$7:$E$90,2,FALSE))</f>
      </c>
      <c r="D63" s="83">
        <f>IF($B63="","",VLOOKUP($B63,'R5_Schüler'!$B$7:$E$90,3,FALSE))</f>
      </c>
      <c r="E63" s="84"/>
      <c r="G63">
        <f t="shared" si="0"/>
      </c>
    </row>
    <row r="64" spans="1:7" ht="12.75" hidden="1">
      <c r="A64" s="82">
        <v>58</v>
      </c>
      <c r="B64" s="83"/>
      <c r="C64" s="83">
        <f>IF($B64="","",VLOOKUP($B64,'R5_Schüler'!$B$7:$E$90,2,FALSE))</f>
      </c>
      <c r="D64" s="83">
        <f>IF($B64="","",VLOOKUP($B64,'R5_Schüler'!$B$7:$E$90,3,FALSE))</f>
      </c>
      <c r="E64" s="84"/>
      <c r="G64">
        <f t="shared" si="0"/>
      </c>
    </row>
    <row r="65" spans="1:7" ht="12.75" hidden="1">
      <c r="A65" s="82">
        <v>59</v>
      </c>
      <c r="B65" s="83"/>
      <c r="C65" s="83">
        <f>IF($B65="","",VLOOKUP($B65,'R5_Schüler'!$B$7:$E$90,2,FALSE))</f>
      </c>
      <c r="D65" s="83">
        <f>IF($B65="","",VLOOKUP($B65,'R5_Schüler'!$B$7:$E$90,3,FALSE))</f>
      </c>
      <c r="E65" s="84"/>
      <c r="G65">
        <f t="shared" si="0"/>
      </c>
    </row>
    <row r="66" spans="1:7" ht="12.75" hidden="1">
      <c r="A66" s="82">
        <v>60</v>
      </c>
      <c r="B66" s="83"/>
      <c r="C66" s="83">
        <f>IF($B66="","",VLOOKUP($B66,'R5_Schüler'!$B$7:$E$90,2,FALSE))</f>
      </c>
      <c r="D66" s="83">
        <f>IF($B66="","",VLOOKUP($B66,'R5_Schüler'!$B$7:$E$90,3,FALSE))</f>
      </c>
      <c r="E66" s="84"/>
      <c r="G66">
        <f t="shared" si="0"/>
      </c>
    </row>
    <row r="67" spans="1:7" ht="12.75" hidden="1">
      <c r="A67" s="82">
        <v>61</v>
      </c>
      <c r="B67" s="83"/>
      <c r="C67" s="83">
        <f>IF($B67="","",VLOOKUP($B67,'R5_Schüler'!$B$7:$E$90,2,FALSE))</f>
      </c>
      <c r="D67" s="83">
        <f>IF($B67="","",VLOOKUP($B67,'R5_Schüler'!$B$7:$E$90,3,FALSE))</f>
      </c>
      <c r="E67" s="84"/>
      <c r="G67">
        <f t="shared" si="0"/>
      </c>
    </row>
    <row r="68" spans="1:7" ht="12.75" hidden="1">
      <c r="A68" s="82">
        <v>62</v>
      </c>
      <c r="B68" s="83"/>
      <c r="C68" s="83">
        <f>IF($B68="","",VLOOKUP($B68,'R5_Schüler'!$B$7:$E$90,2,FALSE))</f>
      </c>
      <c r="D68" s="83">
        <f>IF($B68="","",VLOOKUP($B68,'R5_Schüler'!$B$7:$E$90,3,FALSE))</f>
      </c>
      <c r="E68" s="84"/>
      <c r="G68">
        <f t="shared" si="0"/>
      </c>
    </row>
    <row r="69" spans="1:7" ht="12.75" hidden="1">
      <c r="A69" s="82">
        <v>63</v>
      </c>
      <c r="B69" s="83"/>
      <c r="C69" s="83">
        <f>IF($B69="","",VLOOKUP($B69,'R5_Schüler'!$B$7:$E$90,2,FALSE))</f>
      </c>
      <c r="D69" s="83">
        <f>IF($B69="","",VLOOKUP($B69,'R5_Schüler'!$B$7:$E$90,3,FALSE))</f>
      </c>
      <c r="E69" s="84"/>
      <c r="G69">
        <f t="shared" si="0"/>
      </c>
    </row>
    <row r="70" spans="1:7" ht="12.75" hidden="1">
      <c r="A70" s="82">
        <v>64</v>
      </c>
      <c r="B70" s="83"/>
      <c r="C70" s="83">
        <f>IF($B70="","",VLOOKUP($B70,'R5_Schüler'!$B$7:$E$90,2,FALSE))</f>
      </c>
      <c r="D70" s="83">
        <f>IF($B70="","",VLOOKUP($B70,'R5_Schüler'!$B$7:$E$90,3,FALSE))</f>
      </c>
      <c r="E70" s="84"/>
      <c r="G70">
        <f t="shared" si="0"/>
      </c>
    </row>
    <row r="71" spans="1:7" ht="12.75" hidden="1">
      <c r="A71" s="82">
        <v>65</v>
      </c>
      <c r="B71" s="83"/>
      <c r="C71" s="83">
        <f>IF($B71="","",VLOOKUP($B71,'R5_Schüler'!$B$7:$E$90,2,FALSE))</f>
      </c>
      <c r="D71" s="83">
        <f>IF($B71="","",VLOOKUP($B71,'R5_Schüler'!$B$7:$E$90,3,FALSE))</f>
      </c>
      <c r="E71" s="84"/>
      <c r="G71">
        <f t="shared" si="0"/>
      </c>
    </row>
    <row r="72" spans="1:7" ht="12.75" hidden="1">
      <c r="A72" s="82">
        <v>66</v>
      </c>
      <c r="B72" s="83"/>
      <c r="C72" s="83">
        <f>IF($B72="","",VLOOKUP($B72,'R5_Schüler'!$B$7:$E$90,2,FALSE))</f>
      </c>
      <c r="D72" s="83">
        <f>IF($B72="","",VLOOKUP($B72,'R5_Schüler'!$B$7:$E$90,3,FALSE))</f>
      </c>
      <c r="E72" s="84"/>
      <c r="G72">
        <f aca="true" t="shared" si="1" ref="G72:G105">IF(COUNTIF($B$7:$B$200,B72)&gt;1,"Doppelt!","")</f>
      </c>
    </row>
    <row r="73" spans="1:7" ht="12.75" hidden="1">
      <c r="A73" s="82">
        <v>67</v>
      </c>
      <c r="B73" s="83"/>
      <c r="C73" s="83">
        <f>IF($B73="","",VLOOKUP($B73,'R5_Schüler'!$B$7:$E$90,2,FALSE))</f>
      </c>
      <c r="D73" s="83">
        <f>IF($B73="","",VLOOKUP($B73,'R5_Schüler'!$B$7:$E$90,3,FALSE))</f>
      </c>
      <c r="E73" s="84"/>
      <c r="G73">
        <f t="shared" si="1"/>
      </c>
    </row>
    <row r="74" spans="1:7" ht="12.75" hidden="1">
      <c r="A74" s="82">
        <v>68</v>
      </c>
      <c r="B74" s="83"/>
      <c r="C74" s="83">
        <f>IF($B74="","",VLOOKUP($B74,'R5_Schüler'!$B$7:$E$90,2,FALSE))</f>
      </c>
      <c r="D74" s="83">
        <f>IF($B74="","",VLOOKUP($B74,'R5_Schüler'!$B$7:$E$90,3,FALSE))</f>
      </c>
      <c r="E74" s="84"/>
      <c r="G74">
        <f t="shared" si="1"/>
      </c>
    </row>
    <row r="75" spans="1:7" ht="12.75" hidden="1">
      <c r="A75" s="82">
        <v>69</v>
      </c>
      <c r="B75" s="83"/>
      <c r="C75" s="83">
        <f>IF($B75="","",VLOOKUP($B75,'R5_Schüler'!$B$7:$E$90,2,FALSE))</f>
      </c>
      <c r="D75" s="83">
        <f>IF($B75="","",VLOOKUP($B75,'R5_Schüler'!$B$7:$E$90,3,FALSE))</f>
      </c>
      <c r="E75" s="84"/>
      <c r="G75">
        <f t="shared" si="1"/>
      </c>
    </row>
    <row r="76" spans="1:7" ht="12.75" hidden="1">
      <c r="A76" s="82">
        <v>70</v>
      </c>
      <c r="B76" s="83"/>
      <c r="C76" s="83">
        <f>IF($B76="","",VLOOKUP($B76,'R5_Schüler'!$B$7:$E$90,2,FALSE))</f>
      </c>
      <c r="D76" s="83">
        <f>IF($B76="","",VLOOKUP($B76,'R5_Schüler'!$B$7:$E$90,3,FALSE))</f>
      </c>
      <c r="E76" s="84"/>
      <c r="G76">
        <f t="shared" si="1"/>
      </c>
    </row>
    <row r="77" spans="1:7" ht="12.75" hidden="1">
      <c r="A77" s="82">
        <v>71</v>
      </c>
      <c r="B77" s="83"/>
      <c r="C77" s="83">
        <f>IF($B77="","",VLOOKUP($B77,'R5_Schüler'!$B$7:$E$90,2,FALSE))</f>
      </c>
      <c r="D77" s="83">
        <f>IF($B77="","",VLOOKUP($B77,'R5_Schüler'!$B$7:$E$90,3,FALSE))</f>
      </c>
      <c r="E77" s="84"/>
      <c r="G77">
        <f t="shared" si="1"/>
      </c>
    </row>
    <row r="78" spans="1:7" ht="12.75" hidden="1">
      <c r="A78" s="82">
        <v>72</v>
      </c>
      <c r="B78" s="83"/>
      <c r="C78" s="83">
        <f>IF($B78="","",VLOOKUP($B78,'R5_Schüler'!$B$7:$E$90,2,FALSE))</f>
      </c>
      <c r="D78" s="83">
        <f>IF($B78="","",VLOOKUP($B78,'R5_Schüler'!$B$7:$E$90,3,FALSE))</f>
      </c>
      <c r="E78" s="84"/>
      <c r="G78">
        <f t="shared" si="1"/>
      </c>
    </row>
    <row r="79" spans="1:7" ht="12.75" hidden="1">
      <c r="A79" s="82">
        <v>73</v>
      </c>
      <c r="B79" s="83"/>
      <c r="C79" s="83">
        <f>IF($B79="","",VLOOKUP($B79,'R5_Schüler'!$B$7:$E$90,2,FALSE))</f>
      </c>
      <c r="D79" s="83">
        <f>IF($B79="","",VLOOKUP($B79,'R5_Schüler'!$B$7:$E$90,3,FALSE))</f>
      </c>
      <c r="E79" s="84"/>
      <c r="G79">
        <f t="shared" si="1"/>
      </c>
    </row>
    <row r="80" spans="1:7" ht="12.75" hidden="1">
      <c r="A80" s="82">
        <v>74</v>
      </c>
      <c r="B80" s="83"/>
      <c r="C80" s="83">
        <f>IF($B80="","",VLOOKUP($B80,'R5_Schüler'!$B$7:$E$90,2,FALSE))</f>
      </c>
      <c r="D80" s="83">
        <f>IF($B80="","",VLOOKUP($B80,'R5_Schüler'!$B$7:$E$90,3,FALSE))</f>
      </c>
      <c r="E80" s="84"/>
      <c r="G80">
        <f t="shared" si="1"/>
      </c>
    </row>
    <row r="81" spans="1:7" ht="12.75" hidden="1">
      <c r="A81" s="82">
        <v>75</v>
      </c>
      <c r="B81" s="83"/>
      <c r="C81" s="83">
        <f>IF($B81="","",VLOOKUP($B81,'R5_Schüler'!$B$7:$E$90,2,FALSE))</f>
      </c>
      <c r="D81" s="83">
        <f>IF($B81="","",VLOOKUP($B81,'R5_Schüler'!$B$7:$E$90,3,FALSE))</f>
      </c>
      <c r="E81" s="84"/>
      <c r="G81">
        <f t="shared" si="1"/>
      </c>
    </row>
    <row r="82" spans="1:7" ht="12.75" hidden="1">
      <c r="A82" s="82">
        <v>76</v>
      </c>
      <c r="B82" s="83"/>
      <c r="C82" s="83">
        <f>IF($B82="","",VLOOKUP($B82,'R5_Schüler'!$B$7:$E$90,2,FALSE))</f>
      </c>
      <c r="D82" s="83">
        <f>IF($B82="","",VLOOKUP($B82,'R5_Schüler'!$B$7:$E$90,3,FALSE))</f>
      </c>
      <c r="E82" s="84"/>
      <c r="G82">
        <f t="shared" si="1"/>
      </c>
    </row>
    <row r="83" spans="1:7" ht="12.75" hidden="1">
      <c r="A83" s="82">
        <v>77</v>
      </c>
      <c r="B83" s="83"/>
      <c r="C83" s="83">
        <f>IF($B83="","",VLOOKUP($B83,'R5_Schüler'!$B$7:$E$90,2,FALSE))</f>
      </c>
      <c r="D83" s="83">
        <f>IF($B83="","",VLOOKUP($B83,'R5_Schüler'!$B$7:$E$90,3,FALSE))</f>
      </c>
      <c r="E83" s="84"/>
      <c r="G83">
        <f t="shared" si="1"/>
      </c>
    </row>
    <row r="84" spans="1:7" ht="12.75" hidden="1">
      <c r="A84" s="82">
        <v>78</v>
      </c>
      <c r="B84" s="83"/>
      <c r="C84" s="83">
        <f>IF($B84="","",VLOOKUP($B84,'R5_Schüler'!$B$7:$E$90,2,FALSE))</f>
      </c>
      <c r="D84" s="83">
        <f>IF($B84="","",VLOOKUP($B84,'R5_Schüler'!$B$7:$E$90,3,FALSE))</f>
      </c>
      <c r="E84" s="84"/>
      <c r="G84">
        <f t="shared" si="1"/>
      </c>
    </row>
    <row r="85" spans="1:7" ht="12.75" hidden="1">
      <c r="A85" s="82">
        <v>79</v>
      </c>
      <c r="B85" s="83"/>
      <c r="C85" s="83">
        <f>IF($B85="","",VLOOKUP($B85,'R5_Schüler'!$B$7:$E$90,2,FALSE))</f>
      </c>
      <c r="D85" s="83">
        <f>IF($B85="","",VLOOKUP($B85,'R5_Schüler'!$B$7:$E$90,3,FALSE))</f>
      </c>
      <c r="E85" s="84"/>
      <c r="G85">
        <f t="shared" si="1"/>
      </c>
    </row>
    <row r="86" spans="1:7" ht="12.75" hidden="1">
      <c r="A86" s="82">
        <v>80</v>
      </c>
      <c r="B86" s="83"/>
      <c r="C86" s="83">
        <f>IF($B86="","",VLOOKUP($B86,'R5_Schüler'!$B$7:$E$90,2,FALSE))</f>
      </c>
      <c r="D86" s="83">
        <f>IF($B86="","",VLOOKUP($B86,'R5_Schüler'!$B$7:$E$90,3,FALSE))</f>
      </c>
      <c r="E86" s="84"/>
      <c r="G86">
        <f t="shared" si="1"/>
      </c>
    </row>
    <row r="87" spans="1:7" ht="12.75" hidden="1">
      <c r="A87" s="82">
        <v>81</v>
      </c>
      <c r="B87" s="83"/>
      <c r="C87" s="83">
        <f>IF($B87="","",VLOOKUP($B87,'R5_Schüler'!$B$7:$E$90,2,FALSE))</f>
      </c>
      <c r="D87" s="83">
        <f>IF($B87="","",VLOOKUP($B87,'R5_Schüler'!$B$7:$E$90,3,FALSE))</f>
      </c>
      <c r="E87" s="84"/>
      <c r="G87">
        <f t="shared" si="1"/>
      </c>
    </row>
    <row r="88" spans="1:7" ht="12.75" hidden="1">
      <c r="A88" s="82">
        <v>82</v>
      </c>
      <c r="B88" s="83"/>
      <c r="C88" s="83">
        <f>IF($B88="","",VLOOKUP($B88,'R5_Schüler'!$B$7:$E$90,2,FALSE))</f>
      </c>
      <c r="D88" s="83">
        <f>IF($B88="","",VLOOKUP($B88,'R5_Schüler'!$B$7:$E$90,3,FALSE))</f>
      </c>
      <c r="E88" s="84"/>
      <c r="G88">
        <f t="shared" si="1"/>
      </c>
    </row>
    <row r="89" spans="1:7" ht="12.75" hidden="1">
      <c r="A89" s="82">
        <v>83</v>
      </c>
      <c r="B89" s="83"/>
      <c r="C89" s="83">
        <f>IF($B89="","",VLOOKUP($B89,'R5_Schüler'!$B$7:$E$90,2,FALSE))</f>
      </c>
      <c r="D89" s="83">
        <f>IF($B89="","",VLOOKUP($B89,'R5_Schüler'!$B$7:$E$90,3,FALSE))</f>
      </c>
      <c r="E89" s="84"/>
      <c r="G89">
        <f t="shared" si="1"/>
      </c>
    </row>
    <row r="90" spans="1:7" ht="12.75" hidden="1">
      <c r="A90" s="82">
        <v>84</v>
      </c>
      <c r="B90" s="83"/>
      <c r="C90" s="83">
        <f>IF($B90="","",VLOOKUP($B90,'R5_Schüler'!$B$7:$E$90,2,FALSE))</f>
      </c>
      <c r="D90" s="83">
        <f>IF($B90="","",VLOOKUP($B90,'R5_Schüler'!$B$7:$E$90,3,FALSE))</f>
      </c>
      <c r="E90" s="84"/>
      <c r="G90">
        <f t="shared" si="1"/>
      </c>
    </row>
    <row r="91" spans="1:7" ht="12.75" hidden="1">
      <c r="A91" s="82">
        <v>85</v>
      </c>
      <c r="B91" s="83"/>
      <c r="C91" s="83">
        <f>IF($B91="","",VLOOKUP($B91,'R5_Schüler'!$B$7:$E$90,2,FALSE))</f>
      </c>
      <c r="D91" s="83">
        <f>IF($B91="","",VLOOKUP($B91,'R5_Schüler'!$B$7:$E$90,3,FALSE))</f>
      </c>
      <c r="E91" s="84"/>
      <c r="G91">
        <f t="shared" si="1"/>
      </c>
    </row>
    <row r="92" spans="1:7" ht="12.75" hidden="1">
      <c r="A92" s="82">
        <v>86</v>
      </c>
      <c r="B92" s="83"/>
      <c r="C92" s="83">
        <f>IF($B92="","",VLOOKUP($B92,'R5_Schüler'!$B$7:$E$90,2,FALSE))</f>
      </c>
      <c r="D92" s="83">
        <f>IF($B92="","",VLOOKUP($B92,'R5_Schüler'!$B$7:$E$90,3,FALSE))</f>
      </c>
      <c r="E92" s="84"/>
      <c r="G92">
        <f t="shared" si="1"/>
      </c>
    </row>
    <row r="93" spans="1:7" ht="12.75" hidden="1">
      <c r="A93" s="82">
        <v>87</v>
      </c>
      <c r="B93" s="83"/>
      <c r="C93" s="83">
        <f>IF($B93="","",VLOOKUP($B93,'R5_Schüler'!$B$7:$E$90,2,FALSE))</f>
      </c>
      <c r="D93" s="83">
        <f>IF($B93="","",VLOOKUP($B93,'R5_Schüler'!$B$7:$E$90,3,FALSE))</f>
      </c>
      <c r="E93" s="84"/>
      <c r="G93">
        <f t="shared" si="1"/>
      </c>
    </row>
    <row r="94" spans="1:7" ht="12.75" hidden="1">
      <c r="A94" s="82">
        <v>88</v>
      </c>
      <c r="B94" s="83"/>
      <c r="C94" s="83">
        <f>IF($B94="","",VLOOKUP($B94,'R5_Schüler'!$B$7:$E$90,2,FALSE))</f>
      </c>
      <c r="D94" s="83">
        <f>IF($B94="","",VLOOKUP($B94,'R5_Schüler'!$B$7:$E$90,3,FALSE))</f>
      </c>
      <c r="E94" s="84"/>
      <c r="G94">
        <f t="shared" si="1"/>
      </c>
    </row>
    <row r="95" spans="1:7" ht="12.75" hidden="1">
      <c r="A95" s="82">
        <v>89</v>
      </c>
      <c r="B95" s="83"/>
      <c r="C95" s="83">
        <f>IF($B95="","",VLOOKUP($B95,'R5_Schüler'!$B$7:$E$90,2,FALSE))</f>
      </c>
      <c r="D95" s="83">
        <f>IF($B95="","",VLOOKUP($B95,'R5_Schüler'!$B$7:$E$90,3,FALSE))</f>
      </c>
      <c r="E95" s="84"/>
      <c r="G95">
        <f t="shared" si="1"/>
      </c>
    </row>
    <row r="96" spans="1:7" ht="12.75" hidden="1">
      <c r="A96" s="82">
        <v>90</v>
      </c>
      <c r="B96" s="83"/>
      <c r="C96" s="83">
        <f>IF($B96="","",VLOOKUP($B96,'R5_Schüler'!$B$7:$E$90,2,FALSE))</f>
      </c>
      <c r="D96" s="83">
        <f>IF($B96="","",VLOOKUP($B96,'R5_Schüler'!$B$7:$E$90,3,FALSE))</f>
      </c>
      <c r="E96" s="84"/>
      <c r="G96">
        <f t="shared" si="1"/>
      </c>
    </row>
    <row r="97" spans="1:7" ht="12.75" hidden="1">
      <c r="A97" s="82">
        <v>91</v>
      </c>
      <c r="B97" s="83"/>
      <c r="C97" s="83">
        <f>IF($B97="","",VLOOKUP($B97,'R5_Schüler'!$B$7:$E$90,2,FALSE))</f>
      </c>
      <c r="D97" s="83">
        <f>IF($B97="","",VLOOKUP($B97,'R5_Schüler'!$B$7:$E$90,3,FALSE))</f>
      </c>
      <c r="E97" s="84"/>
      <c r="G97">
        <f t="shared" si="1"/>
      </c>
    </row>
    <row r="98" spans="1:7" ht="12.75" hidden="1">
      <c r="A98" s="82">
        <v>92</v>
      </c>
      <c r="B98" s="83"/>
      <c r="C98" s="83">
        <f>IF($B98="","",VLOOKUP($B98,'R5_Schüler'!$B$7:$E$90,2,FALSE))</f>
      </c>
      <c r="D98" s="83">
        <f>IF($B98="","",VLOOKUP($B98,'R5_Schüler'!$B$7:$E$90,3,FALSE))</f>
      </c>
      <c r="E98" s="84"/>
      <c r="G98">
        <f t="shared" si="1"/>
      </c>
    </row>
    <row r="99" spans="1:7" ht="12.75" hidden="1">
      <c r="A99" s="82">
        <v>93</v>
      </c>
      <c r="B99" s="83"/>
      <c r="C99" s="83">
        <f>IF($B99="","",VLOOKUP($B99,'R5_Schüler'!$B$7:$E$90,2,FALSE))</f>
      </c>
      <c r="D99" s="83">
        <f>IF($B99="","",VLOOKUP($B99,'R5_Schüler'!$B$7:$E$90,3,FALSE))</f>
      </c>
      <c r="E99" s="84"/>
      <c r="G99">
        <f t="shared" si="1"/>
      </c>
    </row>
    <row r="100" spans="1:7" ht="12.75" hidden="1">
      <c r="A100" s="82">
        <v>94</v>
      </c>
      <c r="B100" s="83"/>
      <c r="C100" s="83">
        <f>IF($B100="","",VLOOKUP($B100,'R5_Schüler'!$B$7:$E$90,2,FALSE))</f>
      </c>
      <c r="D100" s="83">
        <f>IF($B100="","",VLOOKUP($B100,'R5_Schüler'!$B$7:$E$90,3,FALSE))</f>
      </c>
      <c r="E100" s="84"/>
      <c r="G100">
        <f t="shared" si="1"/>
      </c>
    </row>
    <row r="101" spans="1:7" ht="12.75" hidden="1">
      <c r="A101" s="82">
        <v>95</v>
      </c>
      <c r="B101" s="83"/>
      <c r="C101" s="83">
        <f>IF($B101="","",VLOOKUP($B101,'R5_Schüler'!$B$7:$E$90,2,FALSE))</f>
      </c>
      <c r="D101" s="83">
        <f>IF($B101="","",VLOOKUP($B101,'R5_Schüler'!$B$7:$E$90,3,FALSE))</f>
      </c>
      <c r="E101" s="84"/>
      <c r="G101">
        <f t="shared" si="1"/>
      </c>
    </row>
    <row r="102" spans="1:7" ht="12.75" hidden="1">
      <c r="A102" s="82">
        <v>96</v>
      </c>
      <c r="B102" s="83"/>
      <c r="C102" s="83">
        <f>IF($B102="","",VLOOKUP($B102,'R5_Schüler'!$B$7:$E$90,2,FALSE))</f>
      </c>
      <c r="D102" s="83">
        <f>IF($B102="","",VLOOKUP($B102,'R5_Schüler'!$B$7:$E$90,3,FALSE))</f>
      </c>
      <c r="E102" s="84"/>
      <c r="G102">
        <f t="shared" si="1"/>
      </c>
    </row>
    <row r="103" spans="1:7" ht="12.75" hidden="1">
      <c r="A103" s="82">
        <v>97</v>
      </c>
      <c r="B103" s="83"/>
      <c r="C103" s="83">
        <f>IF($B103="","",VLOOKUP($B103,'R5_Schüler'!$B$7:$E$90,2,FALSE))</f>
      </c>
      <c r="D103" s="83">
        <f>IF($B103="","",VLOOKUP($B103,'R5_Schüler'!$B$7:$E$90,3,FALSE))</f>
      </c>
      <c r="E103" s="84"/>
      <c r="G103">
        <f t="shared" si="1"/>
      </c>
    </row>
    <row r="104" spans="1:7" ht="12.75" hidden="1">
      <c r="A104" s="82">
        <v>98</v>
      </c>
      <c r="B104" s="83"/>
      <c r="C104" s="83">
        <f>IF($B104="","",VLOOKUP($B104,'R5_Schüler'!$B$7:$E$90,2,FALSE))</f>
      </c>
      <c r="D104" s="83">
        <f>IF($B104="","",VLOOKUP($B104,'R5_Schüler'!$B$7:$E$90,3,FALSE))</f>
      </c>
      <c r="E104" s="84"/>
      <c r="G104">
        <f t="shared" si="1"/>
      </c>
    </row>
    <row r="105" spans="1:7" ht="12.75" hidden="1">
      <c r="A105" s="82">
        <v>99</v>
      </c>
      <c r="B105" s="83"/>
      <c r="C105" s="83">
        <f>IF($B105="","",VLOOKUP($B105,'R5_Schüler'!$B$7:$E$90,2,FALSE))</f>
      </c>
      <c r="D105" s="83">
        <f>IF($B105="","",VLOOKUP($B105,'R5_Schüler'!$B$7:$E$90,3,FALSE))</f>
      </c>
      <c r="E105" s="84"/>
      <c r="G105">
        <f t="shared" si="1"/>
      </c>
    </row>
  </sheetData>
  <sheetProtection/>
  <mergeCells count="1">
    <mergeCell ref="A4:C4"/>
  </mergeCells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6">
      <selection activeCell="A19" sqref="A19:IV35"/>
    </sheetView>
  </sheetViews>
  <sheetFormatPr defaultColWidth="11.421875" defaultRowHeight="12.75"/>
  <cols>
    <col min="1" max="1" width="6.140625" style="0" customWidth="1"/>
    <col min="3" max="3" width="18.7109375" style="0" customWidth="1"/>
    <col min="4" max="4" width="22.57421875" style="0" customWidth="1"/>
    <col min="5" max="5" width="14.28125" style="0" customWidth="1"/>
    <col min="6" max="6" width="14.57421875" style="0" customWidth="1"/>
  </cols>
  <sheetData>
    <row r="1" spans="1:7" ht="18">
      <c r="A1" s="1" t="s">
        <v>0</v>
      </c>
      <c r="B1" s="1"/>
      <c r="C1" s="1"/>
      <c r="D1" s="1"/>
      <c r="F1" s="2">
        <v>41056</v>
      </c>
      <c r="G1" s="15"/>
    </row>
    <row r="2" spans="1:6" ht="18">
      <c r="A2" s="3" t="s">
        <v>220</v>
      </c>
      <c r="B2" s="3"/>
      <c r="C2" s="3"/>
      <c r="D2" s="4"/>
      <c r="F2" s="65"/>
    </row>
    <row r="3" spans="1:6" ht="15.75">
      <c r="A3" s="5" t="s">
        <v>16</v>
      </c>
      <c r="B3" s="6"/>
      <c r="C3" s="64"/>
      <c r="D3" s="4"/>
      <c r="F3" s="66"/>
    </row>
    <row r="4" spans="1:6" ht="18">
      <c r="A4" s="96" t="s">
        <v>780</v>
      </c>
      <c r="B4" s="97"/>
      <c r="C4" s="97"/>
      <c r="D4" s="4"/>
      <c r="E4" s="9"/>
      <c r="F4" s="67"/>
    </row>
    <row r="5" spans="1:6" ht="25.5">
      <c r="A5" s="7" t="s">
        <v>776</v>
      </c>
      <c r="B5" s="7"/>
      <c r="C5" s="7"/>
      <c r="D5" s="7"/>
      <c r="F5" s="68" t="s">
        <v>19</v>
      </c>
    </row>
    <row r="6" spans="1:7" ht="12.75">
      <c r="A6" s="80" t="s">
        <v>3</v>
      </c>
      <c r="B6" s="81" t="s">
        <v>31</v>
      </c>
      <c r="C6" s="81" t="s">
        <v>11</v>
      </c>
      <c r="D6" s="81" t="s">
        <v>5</v>
      </c>
      <c r="E6" s="81" t="s">
        <v>14</v>
      </c>
      <c r="F6" s="81" t="s">
        <v>6</v>
      </c>
      <c r="G6" s="79"/>
    </row>
    <row r="7" spans="1:8" ht="12.75">
      <c r="A7" s="82">
        <v>1</v>
      </c>
      <c r="B7" s="83">
        <v>75</v>
      </c>
      <c r="C7" s="83" t="str">
        <f>IF($B7="","",VLOOKUP($B7,'R6_U11_U13'!$B$7:$E$95,2,FALSE))</f>
        <v>Waldhoff Linda</v>
      </c>
      <c r="D7" s="83" t="str">
        <f>IF($B7="","",VLOOKUP($B7,'R6_U11_U13'!$B$7:$E$95,3,FALSE))</f>
        <v>TSG Leutkirch</v>
      </c>
      <c r="E7" s="86" t="str">
        <f>IF($B7="","",VLOOKUP($B7,'R6_U11_U13'!$B$7:$E$95,4,FALSE))</f>
        <v>U13</v>
      </c>
      <c r="F7" s="84"/>
      <c r="H7">
        <f>IF(COUNTIF($B$7:$B$200,B7)&gt;1,"Doppelt!","")</f>
      </c>
    </row>
    <row r="8" spans="1:8" ht="12.75">
      <c r="A8" s="82">
        <v>2</v>
      </c>
      <c r="B8" s="83">
        <v>83</v>
      </c>
      <c r="C8" s="83" t="str">
        <f>IF($B8="","",VLOOKUP($B8,'R6_U11_U13'!$B$7:$E$95,2,FALSE))</f>
        <v>Hild Luis</v>
      </c>
      <c r="D8" s="83" t="str">
        <f>IF($B8="","",VLOOKUP($B8,'R6_U11_U13'!$B$7:$E$95,3,FALSE))</f>
        <v>RV Reute</v>
      </c>
      <c r="E8" s="86" t="str">
        <f>IF($B8="","",VLOOKUP($B8,'R6_U11_U13'!$B$7:$E$95,4,FALSE))</f>
        <v>U13</v>
      </c>
      <c r="F8" s="84"/>
      <c r="H8">
        <f aca="true" t="shared" si="0" ref="H8:H71">IF(COUNTIF($B$7:$B$200,B8)&gt;1,"Doppelt!","")</f>
      </c>
    </row>
    <row r="9" spans="1:8" ht="12.75">
      <c r="A9" s="82">
        <v>3</v>
      </c>
      <c r="B9" s="83">
        <v>73</v>
      </c>
      <c r="C9" s="83" t="str">
        <f>IF($B9="","",VLOOKUP($B9,'R6_U11_U13'!$B$7:$E$95,2,FALSE))</f>
        <v>Schulte Richard</v>
      </c>
      <c r="D9" s="83" t="str">
        <f>IF($B9="","",VLOOKUP($B9,'R6_U11_U13'!$B$7:$E$95,3,FALSE))</f>
        <v>RSG Eichstetten</v>
      </c>
      <c r="E9" s="86" t="str">
        <f>IF($B9="","",VLOOKUP($B9,'R6_U11_U13'!$B$7:$E$95,4,FALSE))</f>
        <v>U13</v>
      </c>
      <c r="F9" s="84"/>
      <c r="H9">
        <f t="shared" si="0"/>
      </c>
    </row>
    <row r="10" spans="1:8" ht="12.75">
      <c r="A10" s="82">
        <v>4</v>
      </c>
      <c r="B10" s="83">
        <v>87</v>
      </c>
      <c r="C10" s="83" t="str">
        <f>IF($B10="","",VLOOKUP($B10,'R6_U11_U13'!$B$7:$E$95,2,FALSE))</f>
        <v>Rühle Valentin</v>
      </c>
      <c r="D10" s="83" t="str">
        <f>IF($B10="","",VLOOKUP($B10,'R6_U11_U13'!$B$7:$E$95,3,FALSE))</f>
        <v>1. RV Stuttgardia Stuttgart</v>
      </c>
      <c r="E10" s="86" t="str">
        <f>IF($B10="","",VLOOKUP($B10,'R6_U11_U13'!$B$7:$E$95,4,FALSE))</f>
        <v>U13</v>
      </c>
      <c r="F10" s="84"/>
      <c r="H10">
        <f t="shared" si="0"/>
      </c>
    </row>
    <row r="11" spans="1:8" ht="12.75">
      <c r="A11" s="82">
        <v>5</v>
      </c>
      <c r="B11" s="83">
        <v>78</v>
      </c>
      <c r="C11" s="83" t="str">
        <f>IF($B11="","",VLOOKUP($B11,'R6_U11_U13'!$B$7:$E$95,2,FALSE))</f>
        <v>Waldhoff Lukas</v>
      </c>
      <c r="D11" s="83" t="str">
        <f>IF($B11="","",VLOOKUP($B11,'R6_U11_U13'!$B$7:$E$95,3,FALSE))</f>
        <v>TSG Leutkirch</v>
      </c>
      <c r="E11" s="86" t="str">
        <f>IF($B11="","",VLOOKUP($B11,'R6_U11_U13'!$B$7:$E$95,4,FALSE))</f>
        <v>U13</v>
      </c>
      <c r="F11" s="84"/>
      <c r="H11">
        <f t="shared" si="0"/>
      </c>
    </row>
    <row r="12" spans="1:8" ht="12.75">
      <c r="A12" s="82">
        <v>6</v>
      </c>
      <c r="B12" s="83">
        <v>81</v>
      </c>
      <c r="C12" s="83" t="str">
        <f>IF($B12="","",VLOOKUP($B12,'R6_U11_U13'!$B$7:$E$95,2,FALSE))</f>
        <v>Ohnmacht Nicolai</v>
      </c>
      <c r="D12" s="83" t="str">
        <f>IF($B12="","",VLOOKUP($B12,'R6_U11_U13'!$B$7:$E$95,3,FALSE))</f>
        <v>RV Niedereschach</v>
      </c>
      <c r="E12" s="86" t="str">
        <f>IF($B12="","",VLOOKUP($B12,'R6_U11_U13'!$B$7:$E$95,4,FALSE))</f>
        <v>U13</v>
      </c>
      <c r="F12" s="84"/>
      <c r="H12">
        <f t="shared" si="0"/>
      </c>
    </row>
    <row r="13" spans="1:8" ht="12.75">
      <c r="A13" s="82">
        <v>7</v>
      </c>
      <c r="B13" s="83">
        <v>74</v>
      </c>
      <c r="C13" s="83" t="str">
        <f>IF($B13="","",VLOOKUP($B13,'R6_U11_U13'!$B$7:$E$95,2,FALSE))</f>
        <v>Hiss Sandra</v>
      </c>
      <c r="D13" s="83" t="str">
        <f>IF($B13="","",VLOOKUP($B13,'R6_U11_U13'!$B$7:$E$95,3,FALSE))</f>
        <v>RSG Eichstetten</v>
      </c>
      <c r="E13" s="86" t="str">
        <f>IF($B13="","",VLOOKUP($B13,'R6_U11_U13'!$B$7:$E$95,4,FALSE))</f>
        <v>U13</v>
      </c>
      <c r="F13" s="84"/>
      <c r="H13">
        <f t="shared" si="0"/>
      </c>
    </row>
    <row r="14" spans="1:8" ht="12.75">
      <c r="A14" s="82">
        <v>8</v>
      </c>
      <c r="B14" s="83">
        <v>86</v>
      </c>
      <c r="C14" s="83" t="str">
        <f>IF($B14="","",VLOOKUP($B14,'R6_U11_U13'!$B$7:$E$95,2,FALSE))</f>
        <v>Gabler Marc</v>
      </c>
      <c r="D14" s="83" t="str">
        <f>IF($B14="","",VLOOKUP($B14,'R6_U11_U13'!$B$7:$E$95,3,FALSE))</f>
        <v>SSV Ulm 1846</v>
      </c>
      <c r="E14" s="86" t="str">
        <f>IF($B14="","",VLOOKUP($B14,'R6_U11_U13'!$B$7:$E$95,4,FALSE))</f>
        <v>U13</v>
      </c>
      <c r="F14" s="84"/>
      <c r="H14">
        <f t="shared" si="0"/>
      </c>
    </row>
    <row r="15" spans="1:8" ht="12.75">
      <c r="A15" s="82">
        <v>9</v>
      </c>
      <c r="B15" s="83">
        <v>84</v>
      </c>
      <c r="C15" s="83" t="str">
        <f>IF($B15="","",VLOOKUP($B15,'R6_U11_U13'!$B$7:$E$95,2,FALSE))</f>
        <v>Zuger Adrian</v>
      </c>
      <c r="D15" s="83" t="str">
        <f>IF($B15="","",VLOOKUP($B15,'R6_U11_U13'!$B$7:$E$95,3,FALSE))</f>
        <v>RV Stuttgardia Stuttgart</v>
      </c>
      <c r="E15" s="86" t="str">
        <f>IF($B15="","",VLOOKUP($B15,'R6_U11_U13'!$B$7:$E$95,4,FALSE))</f>
        <v>U13</v>
      </c>
      <c r="F15" s="84"/>
      <c r="H15">
        <f t="shared" si="0"/>
      </c>
    </row>
    <row r="16" spans="1:8" ht="12.75">
      <c r="A16" s="82">
        <v>10</v>
      </c>
      <c r="B16" s="83">
        <v>85</v>
      </c>
      <c r="C16" s="83" t="str">
        <f>IF($B16="","",VLOOKUP($B16,'R6_U11_U13'!$B$7:$E$95,2,FALSE))</f>
        <v>Boos Maximilian</v>
      </c>
      <c r="D16" s="83" t="str">
        <f>IF($B16="","",VLOOKUP($B16,'R6_U11_U13'!$B$7:$E$95,3,FALSE))</f>
        <v>RMSV Mühlhausen</v>
      </c>
      <c r="E16" s="86" t="str">
        <f>IF($B16="","",VLOOKUP($B16,'R6_U11_U13'!$B$7:$E$95,4,FALSE))</f>
        <v>U13</v>
      </c>
      <c r="F16" s="84"/>
      <c r="H16">
        <f t="shared" si="0"/>
      </c>
    </row>
    <row r="17" spans="1:8" ht="12.75">
      <c r="A17" s="82">
        <v>11</v>
      </c>
      <c r="B17" s="83">
        <v>82</v>
      </c>
      <c r="C17" s="83" t="str">
        <f>IF($B17="","",VLOOKUP($B17,'R6_U11_U13'!$B$7:$E$95,2,FALSE))</f>
        <v>Wolfer Sarah</v>
      </c>
      <c r="D17" s="83" t="str">
        <f>IF($B17="","",VLOOKUP($B17,'R6_U11_U13'!$B$7:$E$95,3,FALSE))</f>
        <v>RSG Zollern-Alb</v>
      </c>
      <c r="E17" s="86" t="str">
        <f>IF($B17="","",VLOOKUP($B17,'R6_U11_U13'!$B$7:$E$95,4,FALSE))</f>
        <v>U13</v>
      </c>
      <c r="F17" s="84"/>
      <c r="H17">
        <f t="shared" si="0"/>
      </c>
    </row>
    <row r="18" spans="1:8" ht="12.75">
      <c r="A18" s="82">
        <v>12</v>
      </c>
      <c r="B18" s="83">
        <v>80</v>
      </c>
      <c r="C18" s="83" t="str">
        <f>IF($B18="","",VLOOKUP($B18,'R6_U11_U13'!$B$7:$E$95,2,FALSE))</f>
        <v>Firnkorn Kathrin-Doris</v>
      </c>
      <c r="D18" s="83" t="str">
        <f>IF($B18="","",VLOOKUP($B18,'R6_U11_U13'!$B$7:$E$95,3,FALSE))</f>
        <v>RSpV Schwenningen</v>
      </c>
      <c r="E18" s="86" t="str">
        <f>IF($B18="","",VLOOKUP($B18,'R6_U11_U13'!$B$7:$E$95,4,FALSE))</f>
        <v>U13</v>
      </c>
      <c r="F18" s="84"/>
      <c r="H18">
        <f t="shared" si="0"/>
      </c>
    </row>
    <row r="19" spans="1:8" ht="12.75" hidden="1">
      <c r="A19" s="82">
        <v>13</v>
      </c>
      <c r="B19" s="83"/>
      <c r="C19" s="83">
        <f>IF($B19="","",VLOOKUP($B19,'R6_U11_U13'!$B$7:$E$95,2,FALSE))</f>
      </c>
      <c r="D19" s="83">
        <f>IF($B19="","",VLOOKUP($B19,'R6_U11_U13'!$B$7:$E$95,3,FALSE))</f>
      </c>
      <c r="E19" s="86">
        <f>IF($B19="","",VLOOKUP($B19,'R6_U11_U13'!$B$7:$E$95,4,FALSE))</f>
      </c>
      <c r="F19" s="84"/>
      <c r="H19">
        <f t="shared" si="0"/>
      </c>
    </row>
    <row r="20" spans="1:8" ht="12.75" hidden="1">
      <c r="A20" s="82">
        <v>14</v>
      </c>
      <c r="B20" s="83"/>
      <c r="C20" s="83">
        <f>IF($B20="","",VLOOKUP($B20,'R6_U11_U13'!$B$7:$E$95,2,FALSE))</f>
      </c>
      <c r="D20" s="83">
        <f>IF($B20="","",VLOOKUP($B20,'R6_U11_U13'!$B$7:$E$95,3,FALSE))</f>
      </c>
      <c r="E20" s="86">
        <f>IF($B20="","",VLOOKUP($B20,'R6_U11_U13'!$B$7:$E$95,4,FALSE))</f>
      </c>
      <c r="F20" s="84"/>
      <c r="H20">
        <f t="shared" si="0"/>
      </c>
    </row>
    <row r="21" spans="1:8" ht="12.75" hidden="1">
      <c r="A21" s="82">
        <v>15</v>
      </c>
      <c r="B21" s="83"/>
      <c r="C21" s="83">
        <f>IF($B21="","",VLOOKUP($B21,'R6_U11_U13'!$B$7:$E$95,2,FALSE))</f>
      </c>
      <c r="D21" s="83">
        <f>IF($B21="","",VLOOKUP($B21,'R6_U11_U13'!$B$7:$E$95,3,FALSE))</f>
      </c>
      <c r="E21" s="86">
        <f>IF($B21="","",VLOOKUP($B21,'R6_U11_U13'!$B$7:$E$95,4,FALSE))</f>
      </c>
      <c r="F21" s="84"/>
      <c r="H21">
        <f t="shared" si="0"/>
      </c>
    </row>
    <row r="22" spans="1:8" ht="12.75" hidden="1">
      <c r="A22" s="82">
        <v>16</v>
      </c>
      <c r="B22" s="83"/>
      <c r="C22" s="83">
        <f>IF($B22="","",VLOOKUP($B22,'R6_U11_U13'!$B$7:$E$95,2,FALSE))</f>
      </c>
      <c r="D22" s="83">
        <f>IF($B22="","",VLOOKUP($B22,'R6_U11_U13'!$B$7:$E$95,3,FALSE))</f>
      </c>
      <c r="E22" s="86">
        <f>IF($B22="","",VLOOKUP($B22,'R6_U11_U13'!$B$7:$E$95,4,FALSE))</f>
      </c>
      <c r="F22" s="84"/>
      <c r="H22">
        <f t="shared" si="0"/>
      </c>
    </row>
    <row r="23" spans="1:8" ht="12.75" hidden="1">
      <c r="A23" s="82">
        <v>17</v>
      </c>
      <c r="B23" s="83"/>
      <c r="C23" s="83">
        <f>IF($B23="","",VLOOKUP($B23,'R6_U11_U13'!$B$7:$E$95,2,FALSE))</f>
      </c>
      <c r="D23" s="83">
        <f>IF($B23="","",VLOOKUP($B23,'R6_U11_U13'!$B$7:$E$95,3,FALSE))</f>
      </c>
      <c r="E23" s="86">
        <f>IF($B23="","",VLOOKUP($B23,'R6_U11_U13'!$B$7:$E$95,4,FALSE))</f>
      </c>
      <c r="F23" s="84"/>
      <c r="H23">
        <f t="shared" si="0"/>
      </c>
    </row>
    <row r="24" spans="1:8" ht="12.75" hidden="1">
      <c r="A24" s="82">
        <v>18</v>
      </c>
      <c r="B24" s="83"/>
      <c r="C24" s="83">
        <f>IF($B24="","",VLOOKUP($B24,'R6_U11_U13'!$B$7:$E$95,2,FALSE))</f>
      </c>
      <c r="D24" s="83">
        <f>IF($B24="","",VLOOKUP($B24,'R6_U11_U13'!$B$7:$E$95,3,FALSE))</f>
      </c>
      <c r="E24" s="86">
        <f>IF($B24="","",VLOOKUP($B24,'R6_U11_U13'!$B$7:$E$95,4,FALSE))</f>
      </c>
      <c r="F24" s="84"/>
      <c r="H24">
        <f t="shared" si="0"/>
      </c>
    </row>
    <row r="25" spans="1:8" ht="12.75" hidden="1">
      <c r="A25" s="82">
        <v>19</v>
      </c>
      <c r="B25" s="83"/>
      <c r="C25" s="83">
        <f>IF($B25="","",VLOOKUP($B25,'R6_U11_U13'!$B$7:$E$95,2,FALSE))</f>
      </c>
      <c r="D25" s="83">
        <f>IF($B25="","",VLOOKUP($B25,'R6_U11_U13'!$B$7:$E$95,3,FALSE))</f>
      </c>
      <c r="E25" s="86">
        <f>IF($B25="","",VLOOKUP($B25,'R6_U11_U13'!$B$7:$E$95,4,FALSE))</f>
      </c>
      <c r="F25" s="84"/>
      <c r="H25">
        <f t="shared" si="0"/>
      </c>
    </row>
    <row r="26" spans="1:8" ht="12.75" hidden="1">
      <c r="A26" s="82">
        <v>20</v>
      </c>
      <c r="B26" s="83"/>
      <c r="C26" s="83">
        <f>IF($B26="","",VLOOKUP($B26,'R6_U11_U13'!$B$7:$E$95,2,FALSE))</f>
      </c>
      <c r="D26" s="83">
        <f>IF($B26="","",VLOOKUP($B26,'R6_U11_U13'!$B$7:$E$95,3,FALSE))</f>
      </c>
      <c r="E26" s="86">
        <f>IF($B26="","",VLOOKUP($B26,'R6_U11_U13'!$B$7:$E$95,4,FALSE))</f>
      </c>
      <c r="F26" s="84"/>
      <c r="H26">
        <f t="shared" si="0"/>
      </c>
    </row>
    <row r="27" spans="1:8" ht="12.75" hidden="1">
      <c r="A27" s="82">
        <v>21</v>
      </c>
      <c r="B27" s="83"/>
      <c r="C27" s="83">
        <f>IF($B27="","",VLOOKUP($B27,'R6_U11_U13'!$B$7:$E$95,2,FALSE))</f>
      </c>
      <c r="D27" s="83">
        <f>IF($B27="","",VLOOKUP($B27,'R6_U11_U13'!$B$7:$E$95,3,FALSE))</f>
      </c>
      <c r="E27" s="86">
        <f>IF($B27="","",VLOOKUP($B27,'R6_U11_U13'!$B$7:$E$95,4,FALSE))</f>
      </c>
      <c r="F27" s="84"/>
      <c r="H27">
        <f t="shared" si="0"/>
      </c>
    </row>
    <row r="28" spans="1:8" ht="12.75" hidden="1">
      <c r="A28" s="82">
        <v>22</v>
      </c>
      <c r="B28" s="83"/>
      <c r="C28" s="83">
        <f>IF($B28="","",VLOOKUP($B28,'R6_U11_U13'!$B$7:$E$95,2,FALSE))</f>
      </c>
      <c r="D28" s="83">
        <f>IF($B28="","",VLOOKUP($B28,'R6_U11_U13'!$B$7:$E$95,3,FALSE))</f>
      </c>
      <c r="E28" s="86">
        <f>IF($B28="","",VLOOKUP($B28,'R6_U11_U13'!$B$7:$E$95,4,FALSE))</f>
      </c>
      <c r="F28" s="84"/>
      <c r="H28">
        <f t="shared" si="0"/>
      </c>
    </row>
    <row r="29" spans="1:8" ht="12.75" hidden="1">
      <c r="A29" s="82">
        <v>23</v>
      </c>
      <c r="B29" s="83"/>
      <c r="C29" s="83">
        <f>IF($B29="","",VLOOKUP($B29,'R6_U11_U13'!$B$7:$E$95,2,FALSE))</f>
      </c>
      <c r="D29" s="83">
        <f>IF($B29="","",VLOOKUP($B29,'R6_U11_U13'!$B$7:$E$95,3,FALSE))</f>
      </c>
      <c r="E29" s="86">
        <f>IF($B29="","",VLOOKUP($B29,'R6_U11_U13'!$B$7:$E$95,4,FALSE))</f>
      </c>
      <c r="F29" s="84"/>
      <c r="H29">
        <f t="shared" si="0"/>
      </c>
    </row>
    <row r="30" spans="1:8" ht="12.75" hidden="1">
      <c r="A30" s="82">
        <v>24</v>
      </c>
      <c r="B30" s="83"/>
      <c r="C30" s="83">
        <f>IF($B30="","",VLOOKUP($B30,'R6_U11_U13'!$B$7:$E$95,2,FALSE))</f>
      </c>
      <c r="D30" s="83">
        <f>IF($B30="","",VLOOKUP($B30,'R6_U11_U13'!$B$7:$E$95,3,FALSE))</f>
      </c>
      <c r="E30" s="86">
        <f>IF($B30="","",VLOOKUP($B30,'R6_U11_U13'!$B$7:$E$95,4,FALSE))</f>
      </c>
      <c r="F30" s="84"/>
      <c r="H30">
        <f t="shared" si="0"/>
      </c>
    </row>
    <row r="31" spans="1:8" ht="12.75" hidden="1">
      <c r="A31" s="82">
        <v>25</v>
      </c>
      <c r="B31" s="83"/>
      <c r="C31" s="83">
        <f>IF($B31="","",VLOOKUP($B31,'R6_U11_U13'!$B$7:$E$95,2,FALSE))</f>
      </c>
      <c r="D31" s="83">
        <f>IF($B31="","",VLOOKUP($B31,'R6_U11_U13'!$B$7:$E$95,3,FALSE))</f>
      </c>
      <c r="E31" s="86">
        <f>IF($B31="","",VLOOKUP($B31,'R6_U11_U13'!$B$7:$E$95,4,FALSE))</f>
      </c>
      <c r="F31" s="84"/>
      <c r="H31">
        <f t="shared" si="0"/>
      </c>
    </row>
    <row r="32" spans="1:8" ht="12.75" hidden="1">
      <c r="A32" s="82">
        <v>26</v>
      </c>
      <c r="B32" s="83"/>
      <c r="C32" s="83">
        <f>IF($B32="","",VLOOKUP($B32,'R6_U11_U13'!$B$7:$E$95,2,FALSE))</f>
      </c>
      <c r="D32" s="83">
        <f>IF($B32="","",VLOOKUP($B32,'R6_U11_U13'!$B$7:$E$95,3,FALSE))</f>
      </c>
      <c r="E32" s="86">
        <f>IF($B32="","",VLOOKUP($B32,'R6_U11_U13'!$B$7:$E$95,4,FALSE))</f>
      </c>
      <c r="F32" s="84"/>
      <c r="H32">
        <f t="shared" si="0"/>
      </c>
    </row>
    <row r="33" spans="1:8" ht="12.75" hidden="1">
      <c r="A33" s="82">
        <v>27</v>
      </c>
      <c r="B33" s="83"/>
      <c r="C33" s="83">
        <f>IF($B33="","",VLOOKUP($B33,'R6_U11_U13'!$B$7:$E$95,2,FALSE))</f>
      </c>
      <c r="D33" s="83">
        <f>IF($B33="","",VLOOKUP($B33,'R6_U11_U13'!$B$7:$E$95,3,FALSE))</f>
      </c>
      <c r="E33" s="86">
        <f>IF($B33="","",VLOOKUP($B33,'R6_U11_U13'!$B$7:$E$95,4,FALSE))</f>
      </c>
      <c r="F33" s="84"/>
      <c r="H33">
        <f t="shared" si="0"/>
      </c>
    </row>
    <row r="34" spans="1:8" ht="12.75" hidden="1">
      <c r="A34" s="82">
        <v>28</v>
      </c>
      <c r="B34" s="83"/>
      <c r="C34" s="83">
        <f>IF($B34="","",VLOOKUP($B34,'R6_U11_U13'!$B$7:$E$95,2,FALSE))</f>
      </c>
      <c r="D34" s="83">
        <f>IF($B34="","",VLOOKUP($B34,'R6_U11_U13'!$B$7:$E$95,3,FALSE))</f>
      </c>
      <c r="E34" s="86">
        <f>IF($B34="","",VLOOKUP($B34,'R6_U11_U13'!$B$7:$E$95,4,FALSE))</f>
      </c>
      <c r="F34" s="84"/>
      <c r="H34">
        <f t="shared" si="0"/>
      </c>
    </row>
    <row r="35" spans="1:8" ht="12.75" hidden="1">
      <c r="A35" s="82">
        <v>29</v>
      </c>
      <c r="B35" s="83"/>
      <c r="C35" s="83">
        <f>IF($B35="","",VLOOKUP($B35,'R6_U11_U13'!$B$7:$E$95,2,FALSE))</f>
      </c>
      <c r="D35" s="83">
        <f>IF($B35="","",VLOOKUP($B35,'R6_U11_U13'!$B$7:$E$95,3,FALSE))</f>
      </c>
      <c r="E35" s="86">
        <f>IF($B35="","",VLOOKUP($B35,'R6_U11_U13'!$B$7:$E$95,4,FALSE))</f>
      </c>
      <c r="F35" s="84"/>
      <c r="H35">
        <f t="shared" si="0"/>
      </c>
    </row>
    <row r="36" spans="1:8" ht="12.75">
      <c r="A36" s="80" t="s">
        <v>3</v>
      </c>
      <c r="B36" s="81" t="s">
        <v>31</v>
      </c>
      <c r="C36" s="81" t="s">
        <v>11</v>
      </c>
      <c r="D36" s="81" t="s">
        <v>5</v>
      </c>
      <c r="E36" s="81" t="s">
        <v>14</v>
      </c>
      <c r="F36" s="81" t="s">
        <v>6</v>
      </c>
      <c r="H36">
        <f t="shared" si="0"/>
      </c>
    </row>
    <row r="37" spans="1:8" ht="12.75">
      <c r="A37" s="82">
        <v>1</v>
      </c>
      <c r="B37" s="83">
        <v>64</v>
      </c>
      <c r="C37" s="83" t="str">
        <f>IF($B37="","",VLOOKUP($B37,'R6_U11_U13'!$B$7:$E$95,2,FALSE))</f>
        <v>Zwißler Kolja</v>
      </c>
      <c r="D37" s="83" t="str">
        <f>IF($B37="","",VLOOKUP($B37,'R6_U11_U13'!$B$7:$E$95,3,FALSE))</f>
        <v>Stuttgardia Stuttgart</v>
      </c>
      <c r="E37" s="86" t="str">
        <f>IF($B37="","",VLOOKUP($B37,'R6_U11_U13'!$B$7:$E$95,4,FALSE))</f>
        <v>U11</v>
      </c>
      <c r="F37" s="84"/>
      <c r="H37">
        <f t="shared" si="0"/>
      </c>
    </row>
    <row r="38" spans="1:8" ht="12.75">
      <c r="A38" s="82">
        <v>2</v>
      </c>
      <c r="B38" s="83">
        <v>62</v>
      </c>
      <c r="C38" s="83" t="str">
        <f>IF($B38="","",VLOOKUP($B38,'R6_U11_U13'!$B$7:$E$95,2,FALSE))</f>
        <v>Schönfeld Nicolas</v>
      </c>
      <c r="D38" s="83" t="str">
        <f>IF($B38="","",VLOOKUP($B38,'R6_U11_U13'!$B$7:$E$95,3,FALSE))</f>
        <v>TSG Leutkirch</v>
      </c>
      <c r="E38" s="86" t="str">
        <f>IF($B38="","",VLOOKUP($B38,'R6_U11_U13'!$B$7:$E$95,4,FALSE))</f>
        <v>U11</v>
      </c>
      <c r="F38" s="84"/>
      <c r="H38">
        <f t="shared" si="0"/>
      </c>
    </row>
    <row r="39" spans="1:8" ht="12.75">
      <c r="A39" s="82">
        <v>2</v>
      </c>
      <c r="B39" s="83">
        <v>68</v>
      </c>
      <c r="C39" s="83" t="str">
        <f>IF($B39="","",VLOOKUP($B39,'R6_U11_U13'!$B$7:$E$95,2,FALSE))</f>
        <v>Boos Benjamin</v>
      </c>
      <c r="D39" s="83" t="str">
        <f>IF($B39="","",VLOOKUP($B39,'R6_U11_U13'!$B$7:$E$95,3,FALSE))</f>
        <v>RMSV Mühlhausen</v>
      </c>
      <c r="E39" s="86" t="str">
        <f>IF($B39="","",VLOOKUP($B39,'R6_U11_U13'!$B$7:$E$95,4,FALSE))</f>
        <v>U11</v>
      </c>
      <c r="F39" s="84"/>
      <c r="H39">
        <f t="shared" si="0"/>
      </c>
    </row>
    <row r="40" spans="1:8" ht="12.75">
      <c r="A40" s="82">
        <v>4</v>
      </c>
      <c r="B40" s="83">
        <v>63</v>
      </c>
      <c r="C40" s="83" t="str">
        <f>IF($B40="","",VLOOKUP($B40,'R6_U11_U13'!$B$7:$E$95,2,FALSE))</f>
        <v>Waldhoff Lea</v>
      </c>
      <c r="D40" s="83" t="str">
        <f>IF($B40="","",VLOOKUP($B40,'R6_U11_U13'!$B$7:$E$95,3,FALSE))</f>
        <v>TSG Leutkirch</v>
      </c>
      <c r="E40" s="86" t="str">
        <f>IF($B40="","",VLOOKUP($B40,'R6_U11_U13'!$B$7:$E$95,4,FALSE))</f>
        <v>U11</v>
      </c>
      <c r="F40" s="84"/>
      <c r="H40">
        <f t="shared" si="0"/>
      </c>
    </row>
    <row r="41" spans="1:8" ht="12.75">
      <c r="A41" s="82">
        <v>5</v>
      </c>
      <c r="B41" s="83">
        <v>66</v>
      </c>
      <c r="C41" s="83" t="str">
        <f>IF($B41="","",VLOOKUP($B41,'R6_U11_U13'!$B$7:$E$95,2,FALSE))</f>
        <v>Naldi Plinius</v>
      </c>
      <c r="D41" s="83" t="str">
        <f>IF($B41="","",VLOOKUP($B41,'R6_U11_U13'!$B$7:$E$95,3,FALSE))</f>
        <v>RsV Ellmendingen</v>
      </c>
      <c r="E41" s="86" t="str">
        <f>IF($B41="","",VLOOKUP($B41,'R6_U11_U13'!$B$7:$E$95,4,FALSE))</f>
        <v>U11</v>
      </c>
      <c r="F41" s="84"/>
      <c r="H41">
        <f t="shared" si="0"/>
      </c>
    </row>
    <row r="42" spans="1:8" ht="12.75">
      <c r="A42" s="82">
        <v>6</v>
      </c>
      <c r="B42" s="83">
        <v>67</v>
      </c>
      <c r="C42" s="83" t="str">
        <f>IF($B42="","",VLOOKUP($B42,'R6_U11_U13'!$B$7:$E$95,2,FALSE))</f>
        <v>Kuppler Jennifer</v>
      </c>
      <c r="D42" s="83" t="str">
        <f>IF($B42="","",VLOOKUP($B42,'R6_U11_U13'!$B$7:$E$95,3,FALSE))</f>
        <v>RV Edelweiß Mauenheim</v>
      </c>
      <c r="E42" s="86" t="str">
        <f>IF($B42="","",VLOOKUP($B42,'R6_U11_U13'!$B$7:$E$95,4,FALSE))</f>
        <v>U11</v>
      </c>
      <c r="F42" s="84"/>
      <c r="H42">
        <f t="shared" si="0"/>
      </c>
    </row>
    <row r="43" spans="1:8" ht="12.75">
      <c r="A43" s="82">
        <v>7</v>
      </c>
      <c r="B43" s="83">
        <v>65</v>
      </c>
      <c r="C43" s="83" t="str">
        <f>IF($B43="","",VLOOKUP($B43,'R6_U11_U13'!$B$7:$E$95,2,FALSE))</f>
        <v>Thaller Laura</v>
      </c>
      <c r="D43" s="83" t="str">
        <f>IF($B43="","",VLOOKUP($B43,'R6_U11_U13'!$B$7:$E$95,3,FALSE))</f>
        <v>RV Reute</v>
      </c>
      <c r="E43" s="86" t="str">
        <f>IF($B43="","",VLOOKUP($B43,'R6_U11_U13'!$B$7:$E$95,4,FALSE))</f>
        <v>U11</v>
      </c>
      <c r="F43" s="84"/>
      <c r="H43">
        <f t="shared" si="0"/>
      </c>
    </row>
    <row r="44" spans="1:8" ht="12.75" hidden="1">
      <c r="A44" s="82">
        <v>8</v>
      </c>
      <c r="B44" s="83"/>
      <c r="C44" s="83">
        <f>IF($B44="","",VLOOKUP($B44,'R6_U11_U13'!$B$7:$E$95,2,FALSE))</f>
      </c>
      <c r="D44" s="83">
        <f>IF($B44="","",VLOOKUP($B44,'R6_U11_U13'!$B$7:$E$95,3,FALSE))</f>
      </c>
      <c r="E44" s="86">
        <f>IF($B44="","",VLOOKUP($B44,'R6_U11_U13'!$B$7:$E$95,4,FALSE))</f>
      </c>
      <c r="F44" s="84"/>
      <c r="H44">
        <f t="shared" si="0"/>
      </c>
    </row>
    <row r="45" spans="1:8" ht="12.75" hidden="1">
      <c r="A45" s="82">
        <v>9</v>
      </c>
      <c r="B45" s="83"/>
      <c r="C45" s="83">
        <f>IF($B45="","",VLOOKUP($B45,'R6_U11_U13'!$B$7:$E$95,2,FALSE))</f>
      </c>
      <c r="D45" s="83">
        <f>IF($B45="","",VLOOKUP($B45,'R6_U11_U13'!$B$7:$E$95,3,FALSE))</f>
      </c>
      <c r="E45" s="86">
        <f>IF($B45="","",VLOOKUP($B45,'R6_U11_U13'!$B$7:$E$95,4,FALSE))</f>
      </c>
      <c r="F45" s="84"/>
      <c r="H45">
        <f t="shared" si="0"/>
      </c>
    </row>
    <row r="46" spans="1:8" ht="12.75" hidden="1">
      <c r="A46" s="82">
        <v>10</v>
      </c>
      <c r="B46" s="83"/>
      <c r="C46" s="83">
        <f>IF($B46="","",VLOOKUP($B46,'R6_U11_U13'!$B$7:$E$95,2,FALSE))</f>
      </c>
      <c r="D46" s="83">
        <f>IF($B46="","",VLOOKUP($B46,'R6_U11_U13'!$B$7:$E$95,3,FALSE))</f>
      </c>
      <c r="E46" s="86">
        <f>IF($B46="","",VLOOKUP($B46,'R6_U11_U13'!$B$7:$E$95,4,FALSE))</f>
      </c>
      <c r="F46" s="84"/>
      <c r="H46">
        <f t="shared" si="0"/>
      </c>
    </row>
    <row r="47" spans="1:8" ht="12.75" hidden="1">
      <c r="A47" s="82">
        <v>11</v>
      </c>
      <c r="B47" s="83"/>
      <c r="C47" s="83">
        <f>IF($B47="","",VLOOKUP($B47,'R6_U11_U13'!$B$7:$E$95,2,FALSE))</f>
      </c>
      <c r="D47" s="83">
        <f>IF($B47="","",VLOOKUP($B47,'R6_U11_U13'!$B$7:$E$95,3,FALSE))</f>
      </c>
      <c r="E47" s="86">
        <f>IF($B47="","",VLOOKUP($B47,'R6_U11_U13'!$B$7:$E$95,4,FALSE))</f>
      </c>
      <c r="F47" s="84"/>
      <c r="H47">
        <f t="shared" si="0"/>
      </c>
    </row>
    <row r="48" spans="1:8" ht="12.75" hidden="1">
      <c r="A48" s="82">
        <v>12</v>
      </c>
      <c r="B48" s="83"/>
      <c r="C48" s="83">
        <f>IF($B48="","",VLOOKUP($B48,'R6_U11_U13'!$B$7:$E$95,2,FALSE))</f>
      </c>
      <c r="D48" s="83">
        <f>IF($B48="","",VLOOKUP($B48,'R6_U11_U13'!$B$7:$E$95,3,FALSE))</f>
      </c>
      <c r="E48" s="86">
        <f>IF($B48="","",VLOOKUP($B48,'R6_U11_U13'!$B$7:$E$95,4,FALSE))</f>
      </c>
      <c r="F48" s="84"/>
      <c r="H48">
        <f t="shared" si="0"/>
      </c>
    </row>
    <row r="49" spans="1:8" ht="12.75" hidden="1">
      <c r="A49" s="82">
        <v>13</v>
      </c>
      <c r="B49" s="83"/>
      <c r="C49" s="83">
        <f>IF($B49="","",VLOOKUP($B49,'R6_U11_U13'!$B$7:$E$95,2,FALSE))</f>
      </c>
      <c r="D49" s="83">
        <f>IF($B49="","",VLOOKUP($B49,'R6_U11_U13'!$B$7:$E$95,3,FALSE))</f>
      </c>
      <c r="E49" s="86">
        <f>IF($B49="","",VLOOKUP($B49,'R6_U11_U13'!$B$7:$E$95,4,FALSE))</f>
      </c>
      <c r="F49" s="84"/>
      <c r="H49">
        <f t="shared" si="0"/>
      </c>
    </row>
    <row r="50" spans="1:8" ht="12.75" hidden="1">
      <c r="A50" s="82">
        <v>14</v>
      </c>
      <c r="B50" s="83"/>
      <c r="C50" s="83">
        <f>IF($B50="","",VLOOKUP($B50,'R6_U11_U13'!$B$7:$E$95,2,FALSE))</f>
      </c>
      <c r="D50" s="83">
        <f>IF($B50="","",VLOOKUP($B50,'R6_U11_U13'!$B$7:$E$95,3,FALSE))</f>
      </c>
      <c r="E50" s="86">
        <f>IF($B50="","",VLOOKUP($B50,'R6_U11_U13'!$B$7:$E$95,4,FALSE))</f>
      </c>
      <c r="F50" s="84"/>
      <c r="H50">
        <f t="shared" si="0"/>
      </c>
    </row>
    <row r="51" spans="1:8" ht="12.75" hidden="1">
      <c r="A51" s="82">
        <v>15</v>
      </c>
      <c r="B51" s="83"/>
      <c r="C51" s="83">
        <f>IF($B51="","",VLOOKUP($B51,'R6_U11_U13'!$B$7:$E$95,2,FALSE))</f>
      </c>
      <c r="D51" s="83">
        <f>IF($B51="","",VLOOKUP($B51,'R6_U11_U13'!$B$7:$E$95,3,FALSE))</f>
      </c>
      <c r="E51" s="86">
        <f>IF($B51="","",VLOOKUP($B51,'R6_U11_U13'!$B$7:$E$95,4,FALSE))</f>
      </c>
      <c r="F51" s="84"/>
      <c r="H51">
        <f t="shared" si="0"/>
      </c>
    </row>
    <row r="52" spans="1:8" ht="12.75" hidden="1">
      <c r="A52" s="82">
        <v>16</v>
      </c>
      <c r="B52" s="83"/>
      <c r="C52" s="83">
        <f>IF($B52="","",VLOOKUP($B52,'R6_U11_U13'!$B$7:$E$95,2,FALSE))</f>
      </c>
      <c r="D52" s="83">
        <f>IF($B52="","",VLOOKUP($B52,'R6_U11_U13'!$B$7:$E$95,3,FALSE))</f>
      </c>
      <c r="E52" s="86">
        <f>IF($B52="","",VLOOKUP($B52,'R6_U11_U13'!$B$7:$E$95,4,FALSE))</f>
      </c>
      <c r="F52" s="84"/>
      <c r="H52">
        <f t="shared" si="0"/>
      </c>
    </row>
    <row r="53" spans="1:8" ht="12.75" hidden="1">
      <c r="A53" s="82">
        <v>17</v>
      </c>
      <c r="B53" s="83"/>
      <c r="C53" s="83">
        <f>IF($B53="","",VLOOKUP($B53,'R6_U11_U13'!$B$7:$E$95,2,FALSE))</f>
      </c>
      <c r="D53" s="83">
        <f>IF($B53="","",VLOOKUP($B53,'R6_U11_U13'!$B$7:$E$95,3,FALSE))</f>
      </c>
      <c r="E53" s="86">
        <f>IF($B53="","",VLOOKUP($B53,'R6_U11_U13'!$B$7:$E$95,4,FALSE))</f>
      </c>
      <c r="F53" s="84"/>
      <c r="H53">
        <f t="shared" si="0"/>
      </c>
    </row>
    <row r="54" spans="1:8" ht="12.75" hidden="1">
      <c r="A54" s="82">
        <v>18</v>
      </c>
      <c r="B54" s="83"/>
      <c r="C54" s="83">
        <f>IF($B54="","",VLOOKUP($B54,'R6_U11_U13'!$B$7:$E$95,2,FALSE))</f>
      </c>
      <c r="D54" s="83">
        <f>IF($B54="","",VLOOKUP($B54,'R6_U11_U13'!$B$7:$E$95,3,FALSE))</f>
      </c>
      <c r="E54" s="86">
        <f>IF($B54="","",VLOOKUP($B54,'R6_U11_U13'!$B$7:$E$95,4,FALSE))</f>
      </c>
      <c r="F54" s="84"/>
      <c r="H54">
        <f t="shared" si="0"/>
      </c>
    </row>
    <row r="55" spans="1:8" ht="12.75" hidden="1">
      <c r="A55" s="82">
        <v>19</v>
      </c>
      <c r="B55" s="83"/>
      <c r="C55" s="83">
        <f>IF($B55="","",VLOOKUP($B55,'R6_U11_U13'!$B$7:$E$95,2,FALSE))</f>
      </c>
      <c r="D55" s="83">
        <f>IF($B55="","",VLOOKUP($B55,'R6_U11_U13'!$B$7:$E$95,3,FALSE))</f>
      </c>
      <c r="E55" s="86">
        <f>IF($B55="","",VLOOKUP($B55,'R6_U11_U13'!$B$7:$E$95,4,FALSE))</f>
      </c>
      <c r="F55" s="84"/>
      <c r="H55">
        <f t="shared" si="0"/>
      </c>
    </row>
    <row r="56" spans="1:8" ht="12.75" hidden="1">
      <c r="A56" s="82">
        <v>20</v>
      </c>
      <c r="B56" s="83"/>
      <c r="C56" s="83">
        <f>IF($B56="","",VLOOKUP($B56,'R6_U11_U13'!$B$7:$E$95,2,FALSE))</f>
      </c>
      <c r="D56" s="83">
        <f>IF($B56="","",VLOOKUP($B56,'R6_U11_U13'!$B$7:$E$95,3,FALSE))</f>
      </c>
      <c r="E56" s="86">
        <f>IF($B56="","",VLOOKUP($B56,'R6_U11_U13'!$B$7:$E$95,4,FALSE))</f>
      </c>
      <c r="F56" s="84"/>
      <c r="H56">
        <f t="shared" si="0"/>
      </c>
    </row>
    <row r="57" spans="1:8" ht="12.75" hidden="1">
      <c r="A57" s="82">
        <v>21</v>
      </c>
      <c r="B57" s="83"/>
      <c r="C57" s="83">
        <f>IF($B57="","",VLOOKUP($B57,'R6_U11_U13'!$B$7:$E$95,2,FALSE))</f>
      </c>
      <c r="D57" s="83">
        <f>IF($B57="","",VLOOKUP($B57,'R6_U11_U13'!$B$7:$E$95,3,FALSE))</f>
      </c>
      <c r="E57" s="86">
        <f>IF($B57="","",VLOOKUP($B57,'R6_U11_U13'!$B$7:$E$95,4,FALSE))</f>
      </c>
      <c r="F57" s="84"/>
      <c r="H57">
        <f t="shared" si="0"/>
      </c>
    </row>
    <row r="58" spans="1:8" ht="12.75" hidden="1">
      <c r="A58" s="82">
        <v>22</v>
      </c>
      <c r="B58" s="83"/>
      <c r="C58" s="83">
        <f>IF($B58="","",VLOOKUP($B58,'R6_U11_U13'!$B$7:$E$95,2,FALSE))</f>
      </c>
      <c r="D58" s="83">
        <f>IF($B58="","",VLOOKUP($B58,'R6_U11_U13'!$B$7:$E$95,3,FALSE))</f>
      </c>
      <c r="E58" s="86">
        <f>IF($B58="","",VLOOKUP($B58,'R6_U11_U13'!$B$7:$E$95,4,FALSE))</f>
      </c>
      <c r="F58" s="84"/>
      <c r="H58">
        <f t="shared" si="0"/>
      </c>
    </row>
    <row r="59" spans="1:8" ht="12.75" hidden="1">
      <c r="A59" s="82">
        <v>23</v>
      </c>
      <c r="B59" s="83"/>
      <c r="C59" s="83">
        <f>IF($B59="","",VLOOKUP($B59,'R6_U11_U13'!$B$7:$E$95,2,FALSE))</f>
      </c>
      <c r="D59" s="83">
        <f>IF($B59="","",VLOOKUP($B59,'R6_U11_U13'!$B$7:$E$95,3,FALSE))</f>
      </c>
      <c r="E59" s="86">
        <f>IF($B59="","",VLOOKUP($B59,'R6_U11_U13'!$B$7:$E$95,4,FALSE))</f>
      </c>
      <c r="F59" s="84"/>
      <c r="H59">
        <f t="shared" si="0"/>
      </c>
    </row>
    <row r="60" spans="1:8" ht="12.75" hidden="1">
      <c r="A60" s="82">
        <v>24</v>
      </c>
      <c r="B60" s="83"/>
      <c r="C60" s="83">
        <f>IF($B60="","",VLOOKUP($B60,'R6_U11_U13'!$B$7:$E$95,2,FALSE))</f>
      </c>
      <c r="D60" s="83">
        <f>IF($B60="","",VLOOKUP($B60,'R6_U11_U13'!$B$7:$E$95,3,FALSE))</f>
      </c>
      <c r="E60" s="86">
        <f>IF($B60="","",VLOOKUP($B60,'R6_U11_U13'!$B$7:$E$95,4,FALSE))</f>
      </c>
      <c r="F60" s="84"/>
      <c r="H60">
        <f t="shared" si="0"/>
      </c>
    </row>
    <row r="61" spans="1:8" ht="12.75" hidden="1">
      <c r="A61" s="82">
        <v>25</v>
      </c>
      <c r="B61" s="83"/>
      <c r="C61" s="83">
        <f>IF($B61="","",VLOOKUP($B61,'R6_U11_U13'!$B$7:$E$95,2,FALSE))</f>
      </c>
      <c r="D61" s="83">
        <f>IF($B61="","",VLOOKUP($B61,'R6_U11_U13'!$B$7:$E$95,3,FALSE))</f>
      </c>
      <c r="E61" s="86">
        <f>IF($B61="","",VLOOKUP($B61,'R6_U11_U13'!$B$7:$E$95,4,FALSE))</f>
      </c>
      <c r="F61" s="84"/>
      <c r="H61">
        <f t="shared" si="0"/>
      </c>
    </row>
    <row r="62" spans="1:8" ht="12.75" hidden="1">
      <c r="A62" s="82">
        <v>26</v>
      </c>
      <c r="B62" s="83"/>
      <c r="C62" s="83">
        <f>IF($B62="","",VLOOKUP($B62,'R6_U11_U13'!$B$7:$E$95,2,FALSE))</f>
      </c>
      <c r="D62" s="83">
        <f>IF($B62="","",VLOOKUP($B62,'R6_U11_U13'!$B$7:$E$95,3,FALSE))</f>
      </c>
      <c r="E62" s="86">
        <f>IF($B62="","",VLOOKUP($B62,'R6_U11_U13'!$B$7:$E$95,4,FALSE))</f>
      </c>
      <c r="F62" s="84"/>
      <c r="H62">
        <f t="shared" si="0"/>
      </c>
    </row>
    <row r="63" spans="1:8" ht="12.75" hidden="1">
      <c r="A63" s="82">
        <v>27</v>
      </c>
      <c r="B63" s="83"/>
      <c r="C63" s="83">
        <f>IF($B63="","",VLOOKUP($B63,'R6_U11_U13'!$B$7:$E$95,2,FALSE))</f>
      </c>
      <c r="D63" s="83">
        <f>IF($B63="","",VLOOKUP($B63,'R6_U11_U13'!$B$7:$E$95,3,FALSE))</f>
      </c>
      <c r="E63" s="86">
        <f>IF($B63="","",VLOOKUP($B63,'R6_U11_U13'!$B$7:$E$95,4,FALSE))</f>
      </c>
      <c r="F63" s="84"/>
      <c r="H63">
        <f t="shared" si="0"/>
      </c>
    </row>
    <row r="64" spans="1:8" ht="12.75" hidden="1">
      <c r="A64" s="82">
        <v>28</v>
      </c>
      <c r="B64" s="83"/>
      <c r="C64" s="83">
        <f>IF($B64="","",VLOOKUP($B64,'R6_U11_U13'!$B$7:$E$95,2,FALSE))</f>
      </c>
      <c r="D64" s="83">
        <f>IF($B64="","",VLOOKUP($B64,'R6_U11_U13'!$B$7:$E$95,3,FALSE))</f>
      </c>
      <c r="E64" s="86">
        <f>IF($B64="","",VLOOKUP($B64,'R6_U11_U13'!$B$7:$E$95,4,FALSE))</f>
      </c>
      <c r="F64" s="84"/>
      <c r="H64">
        <f t="shared" si="0"/>
      </c>
    </row>
    <row r="65" spans="1:8" ht="12.75" hidden="1">
      <c r="A65" s="82">
        <v>29</v>
      </c>
      <c r="B65" s="83"/>
      <c r="C65" s="83">
        <f>IF($B65="","",VLOOKUP($B65,'R6_U11_U13'!$B$7:$E$95,2,FALSE))</f>
      </c>
      <c r="D65" s="83">
        <f>IF($B65="","",VLOOKUP($B65,'R6_U11_U13'!$B$7:$E$95,3,FALSE))</f>
      </c>
      <c r="E65" s="86">
        <f>IF($B65="","",VLOOKUP($B65,'R6_U11_U13'!$B$7:$E$95,4,FALSE))</f>
      </c>
      <c r="F65" s="84"/>
      <c r="H65">
        <f t="shared" si="0"/>
      </c>
    </row>
    <row r="66" spans="1:8" ht="12.75" hidden="1">
      <c r="A66" s="82">
        <v>30</v>
      </c>
      <c r="B66" s="83"/>
      <c r="C66" s="83">
        <f>IF($B66="","",VLOOKUP($B66,'R6_U11_U13'!$B$7:$E$95,2,FALSE))</f>
      </c>
      <c r="D66" s="83">
        <f>IF($B66="","",VLOOKUP($B66,'R6_U11_U13'!$B$7:$E$95,3,FALSE))</f>
      </c>
      <c r="E66" s="86">
        <f>IF($B66="","",VLOOKUP($B66,'R6_U11_U13'!$B$7:$E$95,4,FALSE))</f>
      </c>
      <c r="F66" s="84"/>
      <c r="H66">
        <f t="shared" si="0"/>
      </c>
    </row>
    <row r="67" spans="1:8" ht="12.75" hidden="1">
      <c r="A67" s="82">
        <v>31</v>
      </c>
      <c r="B67" s="83"/>
      <c r="C67" s="83">
        <f>IF($B67="","",VLOOKUP($B67,'R6_U11_U13'!$B$7:$E$95,2,FALSE))</f>
      </c>
      <c r="D67" s="83">
        <f>IF($B67="","",VLOOKUP($B67,'R6_U11_U13'!$B$7:$E$95,3,FALSE))</f>
      </c>
      <c r="E67" s="86">
        <f>IF($B67="","",VLOOKUP($B67,'R6_U11_U13'!$B$7:$E$95,4,FALSE))</f>
      </c>
      <c r="F67" s="84"/>
      <c r="H67">
        <f t="shared" si="0"/>
      </c>
    </row>
    <row r="68" spans="1:8" ht="12.75" hidden="1">
      <c r="A68" s="82">
        <v>32</v>
      </c>
      <c r="B68" s="83"/>
      <c r="C68" s="83">
        <f>IF($B68="","",VLOOKUP($B68,'R6_U11_U13'!$B$7:$E$95,2,FALSE))</f>
      </c>
      <c r="D68" s="83">
        <f>IF($B68="","",VLOOKUP($B68,'R6_U11_U13'!$B$7:$E$95,3,FALSE))</f>
      </c>
      <c r="E68" s="86">
        <f>IF($B68="","",VLOOKUP($B68,'R6_U11_U13'!$B$7:$E$95,4,FALSE))</f>
      </c>
      <c r="F68" s="84"/>
      <c r="H68">
        <f t="shared" si="0"/>
      </c>
    </row>
    <row r="69" spans="1:8" ht="12.75" hidden="1">
      <c r="A69" s="82">
        <v>33</v>
      </c>
      <c r="B69" s="83"/>
      <c r="C69" s="83">
        <f>IF($B69="","",VLOOKUP($B69,'R6_U11_U13'!$B$7:$E$95,2,FALSE))</f>
      </c>
      <c r="D69" s="83">
        <f>IF($B69="","",VLOOKUP($B69,'R6_U11_U13'!$B$7:$E$95,3,FALSE))</f>
      </c>
      <c r="E69" s="86">
        <f>IF($B69="","",VLOOKUP($B69,'R6_U11_U13'!$B$7:$E$95,4,FALSE))</f>
      </c>
      <c r="F69" s="84"/>
      <c r="H69">
        <f t="shared" si="0"/>
      </c>
    </row>
    <row r="70" spans="1:8" ht="12.75" hidden="1">
      <c r="A70" s="82">
        <v>34</v>
      </c>
      <c r="B70" s="83"/>
      <c r="C70" s="83">
        <f>IF($B70="","",VLOOKUP($B70,'R6_U11_U13'!$B$7:$E$95,2,FALSE))</f>
      </c>
      <c r="D70" s="83">
        <f>IF($B70="","",VLOOKUP($B70,'R6_U11_U13'!$B$7:$E$95,3,FALSE))</f>
      </c>
      <c r="E70" s="86">
        <f>IF($B70="","",VLOOKUP($B70,'R6_U11_U13'!$B$7:$E$95,4,FALSE))</f>
      </c>
      <c r="F70" s="84"/>
      <c r="H70">
        <f t="shared" si="0"/>
      </c>
    </row>
    <row r="71" spans="1:8" ht="12.75" hidden="1">
      <c r="A71" s="82">
        <v>35</v>
      </c>
      <c r="B71" s="83"/>
      <c r="C71" s="83">
        <f>IF($B71="","",VLOOKUP($B71,'R6_U11_U13'!$B$7:$E$95,2,FALSE))</f>
      </c>
      <c r="D71" s="83">
        <f>IF($B71="","",VLOOKUP($B71,'R6_U11_U13'!$B$7:$E$95,3,FALSE))</f>
      </c>
      <c r="E71" s="86">
        <f>IF($B71="","",VLOOKUP($B71,'R6_U11_U13'!$B$7:$E$95,4,FALSE))</f>
      </c>
      <c r="F71" s="84"/>
      <c r="H71">
        <f t="shared" si="0"/>
      </c>
    </row>
    <row r="72" spans="1:8" ht="12.75" hidden="1">
      <c r="A72" s="82">
        <v>36</v>
      </c>
      <c r="B72" s="83"/>
      <c r="C72" s="83">
        <f>IF($B72="","",VLOOKUP($B72,'R6_U11_U13'!$B$7:$E$95,2,FALSE))</f>
      </c>
      <c r="D72" s="83">
        <f>IF($B72="","",VLOOKUP($B72,'R6_U11_U13'!$B$7:$E$95,3,FALSE))</f>
      </c>
      <c r="E72" s="86">
        <f>IF($B72="","",VLOOKUP($B72,'R6_U11_U13'!$B$7:$E$95,4,FALSE))</f>
      </c>
      <c r="F72" s="84"/>
      <c r="H72">
        <f aca="true" t="shared" si="1" ref="H72:H106">IF(COUNTIF($B$7:$B$200,B72)&gt;1,"Doppelt!","")</f>
      </c>
    </row>
    <row r="73" spans="1:8" ht="12.75" hidden="1">
      <c r="A73" s="82">
        <v>37</v>
      </c>
      <c r="B73" s="83"/>
      <c r="C73" s="83">
        <f>IF($B73="","",VLOOKUP($B73,'R6_U11_U13'!$B$7:$E$95,2,FALSE))</f>
      </c>
      <c r="D73" s="83">
        <f>IF($B73="","",VLOOKUP($B73,'R6_U11_U13'!$B$7:$E$95,3,FALSE))</f>
      </c>
      <c r="E73" s="86">
        <f>IF($B73="","",VLOOKUP($B73,'R6_U11_U13'!$B$7:$E$95,4,FALSE))</f>
      </c>
      <c r="F73" s="84"/>
      <c r="H73">
        <f t="shared" si="1"/>
      </c>
    </row>
    <row r="74" spans="1:8" ht="12.75" hidden="1">
      <c r="A74" s="82">
        <v>38</v>
      </c>
      <c r="B74" s="83"/>
      <c r="C74" s="83">
        <f>IF($B74="","",VLOOKUP($B74,'R6_U11_U13'!$B$7:$E$95,2,FALSE))</f>
      </c>
      <c r="D74" s="83">
        <f>IF($B74="","",VLOOKUP($B74,'R6_U11_U13'!$B$7:$E$95,3,FALSE))</f>
      </c>
      <c r="E74" s="86">
        <f>IF($B74="","",VLOOKUP($B74,'R6_U11_U13'!$B$7:$E$95,4,FALSE))</f>
      </c>
      <c r="F74" s="84"/>
      <c r="H74">
        <f t="shared" si="1"/>
      </c>
    </row>
    <row r="75" spans="1:8" ht="12.75" hidden="1">
      <c r="A75" s="82">
        <v>39</v>
      </c>
      <c r="B75" s="83"/>
      <c r="C75" s="83">
        <f>IF($B75="","",VLOOKUP($B75,'R6_U11_U13'!$B$7:$E$95,2,FALSE))</f>
      </c>
      <c r="D75" s="83">
        <f>IF($B75="","",VLOOKUP($B75,'R6_U11_U13'!$B$7:$E$95,3,FALSE))</f>
      </c>
      <c r="E75" s="86">
        <f>IF($B75="","",VLOOKUP($B75,'R6_U11_U13'!$B$7:$E$95,4,FALSE))</f>
      </c>
      <c r="F75" s="84"/>
      <c r="H75">
        <f t="shared" si="1"/>
      </c>
    </row>
    <row r="76" spans="1:8" ht="12.75" hidden="1">
      <c r="A76" s="82">
        <v>40</v>
      </c>
      <c r="B76" s="83"/>
      <c r="C76" s="83">
        <f>IF($B76="","",VLOOKUP($B76,'R6_U11_U13'!$B$7:$E$95,2,FALSE))</f>
      </c>
      <c r="D76" s="83">
        <f>IF($B76="","",VLOOKUP($B76,'R6_U11_U13'!$B$7:$E$95,3,FALSE))</f>
      </c>
      <c r="E76" s="86">
        <f>IF($B76="","",VLOOKUP($B76,'R6_U11_U13'!$B$7:$E$95,4,FALSE))</f>
      </c>
      <c r="F76" s="84"/>
      <c r="H76">
        <f t="shared" si="1"/>
      </c>
    </row>
    <row r="77" spans="1:8" ht="12.75" hidden="1">
      <c r="A77" s="82">
        <v>41</v>
      </c>
      <c r="B77" s="83"/>
      <c r="C77" s="83">
        <f>IF($B77="","",VLOOKUP($B77,'R6_U11_U13'!$B$7:$E$95,2,FALSE))</f>
      </c>
      <c r="D77" s="83">
        <f>IF($B77="","",VLOOKUP($B77,'R6_U11_U13'!$B$7:$E$95,3,FALSE))</f>
      </c>
      <c r="E77" s="86">
        <f>IF($B77="","",VLOOKUP($B77,'R6_U11_U13'!$B$7:$E$95,4,FALSE))</f>
      </c>
      <c r="F77" s="84"/>
      <c r="H77">
        <f t="shared" si="1"/>
      </c>
    </row>
    <row r="78" spans="1:8" ht="12.75" hidden="1">
      <c r="A78" s="82">
        <v>42</v>
      </c>
      <c r="B78" s="83"/>
      <c r="C78" s="83">
        <f>IF($B78="","",VLOOKUP($B78,'R6_U11_U13'!$B$7:$E$95,2,FALSE))</f>
      </c>
      <c r="D78" s="83">
        <f>IF($B78="","",VLOOKUP($B78,'R6_U11_U13'!$B$7:$E$95,3,FALSE))</f>
      </c>
      <c r="E78" s="86">
        <f>IF($B78="","",VLOOKUP($B78,'R6_U11_U13'!$B$7:$E$95,4,FALSE))</f>
      </c>
      <c r="F78" s="84"/>
      <c r="H78">
        <f t="shared" si="1"/>
      </c>
    </row>
    <row r="79" spans="1:8" ht="12.75" hidden="1">
      <c r="A79" s="82">
        <v>43</v>
      </c>
      <c r="B79" s="83"/>
      <c r="C79" s="83">
        <f>IF($B79="","",VLOOKUP($B79,'R6_U11_U13'!$B$7:$E$95,2,FALSE))</f>
      </c>
      <c r="D79" s="83">
        <f>IF($B79="","",VLOOKUP($B79,'R6_U11_U13'!$B$7:$E$95,3,FALSE))</f>
      </c>
      <c r="E79" s="86">
        <f>IF($B79="","",VLOOKUP($B79,'R6_U11_U13'!$B$7:$E$95,4,FALSE))</f>
      </c>
      <c r="F79" s="84"/>
      <c r="H79">
        <f t="shared" si="1"/>
      </c>
    </row>
    <row r="80" spans="1:8" ht="12.75" hidden="1">
      <c r="A80" s="82">
        <v>44</v>
      </c>
      <c r="B80" s="83"/>
      <c r="C80" s="83">
        <f>IF($B80="","",VLOOKUP($B80,'R6_U11_U13'!$B$7:$E$95,2,FALSE))</f>
      </c>
      <c r="D80" s="83">
        <f>IF($B80="","",VLOOKUP($B80,'R6_U11_U13'!$B$7:$E$95,3,FALSE))</f>
      </c>
      <c r="E80" s="86">
        <f>IF($B80="","",VLOOKUP($B80,'R6_U11_U13'!$B$7:$E$95,4,FALSE))</f>
      </c>
      <c r="F80" s="84"/>
      <c r="H80">
        <f t="shared" si="1"/>
      </c>
    </row>
    <row r="81" spans="1:8" ht="12.75" hidden="1">
      <c r="A81" s="82">
        <v>45</v>
      </c>
      <c r="B81" s="83"/>
      <c r="C81" s="83">
        <f>IF($B81="","",VLOOKUP($B81,'R6_U11_U13'!$B$7:$E$95,2,FALSE))</f>
      </c>
      <c r="D81" s="83">
        <f>IF($B81="","",VLOOKUP($B81,'R6_U11_U13'!$B$7:$E$95,3,FALSE))</f>
      </c>
      <c r="E81" s="86">
        <f>IF($B81="","",VLOOKUP($B81,'R6_U11_U13'!$B$7:$E$95,4,FALSE))</f>
      </c>
      <c r="F81" s="84"/>
      <c r="H81">
        <f t="shared" si="1"/>
      </c>
    </row>
    <row r="82" spans="1:8" ht="12.75" hidden="1">
      <c r="A82" s="82">
        <v>46</v>
      </c>
      <c r="B82" s="83"/>
      <c r="C82" s="83">
        <f>IF($B82="","",VLOOKUP($B82,'R6_U11_U13'!$B$7:$E$95,2,FALSE))</f>
      </c>
      <c r="D82" s="83">
        <f>IF($B82="","",VLOOKUP($B82,'R6_U11_U13'!$B$7:$E$95,3,FALSE))</f>
      </c>
      <c r="E82" s="86">
        <f>IF($B82="","",VLOOKUP($B82,'R6_U11_U13'!$B$7:$E$95,4,FALSE))</f>
      </c>
      <c r="F82" s="84"/>
      <c r="H82">
        <f t="shared" si="1"/>
      </c>
    </row>
    <row r="83" spans="1:8" ht="12.75" hidden="1">
      <c r="A83" s="82">
        <v>47</v>
      </c>
      <c r="B83" s="83"/>
      <c r="C83" s="83">
        <f>IF($B83="","",VLOOKUP($B83,'R6_U11_U13'!$B$7:$E$95,2,FALSE))</f>
      </c>
      <c r="D83" s="83">
        <f>IF($B83="","",VLOOKUP($B83,'R6_U11_U13'!$B$7:$E$95,3,FALSE))</f>
      </c>
      <c r="E83" s="86">
        <f>IF($B83="","",VLOOKUP($B83,'R6_U11_U13'!$B$7:$E$95,4,FALSE))</f>
      </c>
      <c r="F83" s="84"/>
      <c r="H83">
        <f t="shared" si="1"/>
      </c>
    </row>
    <row r="84" spans="1:8" ht="12.75" hidden="1">
      <c r="A84" s="82">
        <v>48</v>
      </c>
      <c r="B84" s="83"/>
      <c r="C84" s="83">
        <f>IF($B84="","",VLOOKUP($B84,'R6_U11_U13'!$B$7:$E$95,2,FALSE))</f>
      </c>
      <c r="D84" s="83">
        <f>IF($B84="","",VLOOKUP($B84,'R6_U11_U13'!$B$7:$E$95,3,FALSE))</f>
      </c>
      <c r="E84" s="86">
        <f>IF($B84="","",VLOOKUP($B84,'R6_U11_U13'!$B$7:$E$95,4,FALSE))</f>
      </c>
      <c r="F84" s="84"/>
      <c r="H84">
        <f t="shared" si="1"/>
      </c>
    </row>
    <row r="85" spans="1:8" ht="12.75" hidden="1">
      <c r="A85" s="82">
        <v>49</v>
      </c>
      <c r="B85" s="83"/>
      <c r="C85" s="83">
        <f>IF($B85="","",VLOOKUP($B85,'R6_U11_U13'!$B$7:$E$95,2,FALSE))</f>
      </c>
      <c r="D85" s="83">
        <f>IF($B85="","",VLOOKUP($B85,'R6_U11_U13'!$B$7:$E$95,3,FALSE))</f>
      </c>
      <c r="E85" s="86">
        <f>IF($B85="","",VLOOKUP($B85,'R6_U11_U13'!$B$7:$E$95,4,FALSE))</f>
      </c>
      <c r="F85" s="84"/>
      <c r="H85">
        <f t="shared" si="1"/>
      </c>
    </row>
    <row r="86" spans="1:8" ht="12.75" hidden="1">
      <c r="A86" s="82">
        <v>50</v>
      </c>
      <c r="B86" s="83"/>
      <c r="C86" s="83">
        <f>IF($B86="","",VLOOKUP($B86,'R6_U11_U13'!$B$7:$E$95,2,FALSE))</f>
      </c>
      <c r="D86" s="83">
        <f>IF($B86="","",VLOOKUP($B86,'R6_U11_U13'!$B$7:$E$95,3,FALSE))</f>
      </c>
      <c r="E86" s="86">
        <f>IF($B86="","",VLOOKUP($B86,'R6_U11_U13'!$B$7:$E$95,4,FALSE))</f>
      </c>
      <c r="F86" s="84"/>
      <c r="H86">
        <f t="shared" si="1"/>
      </c>
    </row>
    <row r="87" spans="1:8" ht="12.75" hidden="1">
      <c r="A87" s="82">
        <v>51</v>
      </c>
      <c r="B87" s="83"/>
      <c r="C87" s="83">
        <f>IF($B87="","",VLOOKUP($B87,'R6_U11_U13'!$B$7:$E$95,2,FALSE))</f>
      </c>
      <c r="D87" s="83">
        <f>IF($B87="","",VLOOKUP($B87,'R6_U11_U13'!$B$7:$E$95,3,FALSE))</f>
      </c>
      <c r="E87" s="86">
        <f>IF($B87="","",VLOOKUP($B87,'R6_U11_U13'!$B$7:$E$95,4,FALSE))</f>
      </c>
      <c r="F87" s="84"/>
      <c r="H87">
        <f t="shared" si="1"/>
      </c>
    </row>
    <row r="88" spans="1:8" ht="12.75" hidden="1">
      <c r="A88" s="82">
        <v>52</v>
      </c>
      <c r="B88" s="83"/>
      <c r="C88" s="83">
        <f>IF($B88="","",VLOOKUP($B88,'R6_U11_U13'!$B$7:$E$95,2,FALSE))</f>
      </c>
      <c r="D88" s="83">
        <f>IF($B88="","",VLOOKUP($B88,'R6_U11_U13'!$B$7:$E$95,3,FALSE))</f>
      </c>
      <c r="E88" s="86">
        <f>IF($B88="","",VLOOKUP($B88,'R6_U11_U13'!$B$7:$E$95,4,FALSE))</f>
      </c>
      <c r="F88" s="84"/>
      <c r="H88">
        <f t="shared" si="1"/>
      </c>
    </row>
    <row r="89" spans="1:8" ht="12.75" hidden="1">
      <c r="A89" s="82">
        <v>53</v>
      </c>
      <c r="B89" s="83"/>
      <c r="C89" s="83">
        <f>IF($B89="","",VLOOKUP($B89,'R6_U11_U13'!$B$7:$E$95,2,FALSE))</f>
      </c>
      <c r="D89" s="83">
        <f>IF($B89="","",VLOOKUP($B89,'R6_U11_U13'!$B$7:$E$95,3,FALSE))</f>
      </c>
      <c r="E89" s="86">
        <f>IF($B89="","",VLOOKUP($B89,'R6_U11_U13'!$B$7:$E$95,4,FALSE))</f>
      </c>
      <c r="F89" s="84"/>
      <c r="H89">
        <f t="shared" si="1"/>
      </c>
    </row>
    <row r="90" spans="1:8" ht="12.75" hidden="1">
      <c r="A90" s="82">
        <v>54</v>
      </c>
      <c r="B90" s="83"/>
      <c r="C90" s="83">
        <f>IF($B90="","",VLOOKUP($B90,'R6_U11_U13'!$B$7:$E$95,2,FALSE))</f>
      </c>
      <c r="D90" s="83">
        <f>IF($B90="","",VLOOKUP($B90,'R6_U11_U13'!$B$7:$E$95,3,FALSE))</f>
      </c>
      <c r="E90" s="86">
        <f>IF($B90="","",VLOOKUP($B90,'R6_U11_U13'!$B$7:$E$95,4,FALSE))</f>
      </c>
      <c r="F90" s="84"/>
      <c r="H90">
        <f t="shared" si="1"/>
      </c>
    </row>
    <row r="91" spans="1:8" ht="12.75" hidden="1">
      <c r="A91" s="82">
        <v>55</v>
      </c>
      <c r="B91" s="83"/>
      <c r="C91" s="83">
        <f>IF($B91="","",VLOOKUP($B91,'R6_U11_U13'!$B$7:$E$95,2,FALSE))</f>
      </c>
      <c r="D91" s="83">
        <f>IF($B91="","",VLOOKUP($B91,'R6_U11_U13'!$B$7:$E$95,3,FALSE))</f>
      </c>
      <c r="E91" s="86">
        <f>IF($B91="","",VLOOKUP($B91,'R6_U11_U13'!$B$7:$E$95,4,FALSE))</f>
      </c>
      <c r="F91" s="84"/>
      <c r="H91">
        <f t="shared" si="1"/>
      </c>
    </row>
    <row r="92" spans="1:8" ht="12.75" hidden="1">
      <c r="A92" s="82">
        <v>56</v>
      </c>
      <c r="B92" s="83"/>
      <c r="C92" s="83">
        <f>IF($B92="","",VLOOKUP($B92,'R6_U11_U13'!$B$7:$E$95,2,FALSE))</f>
      </c>
      <c r="D92" s="83">
        <f>IF($B92="","",VLOOKUP($B92,'R6_U11_U13'!$B$7:$E$95,3,FALSE))</f>
      </c>
      <c r="E92" s="86">
        <f>IF($B92="","",VLOOKUP($B92,'R6_U11_U13'!$B$7:$E$95,4,FALSE))</f>
      </c>
      <c r="F92" s="84"/>
      <c r="H92">
        <f t="shared" si="1"/>
      </c>
    </row>
    <row r="93" spans="1:8" ht="12.75" hidden="1">
      <c r="A93" s="82">
        <v>57</v>
      </c>
      <c r="B93" s="83"/>
      <c r="C93" s="83">
        <f>IF($B93="","",VLOOKUP($B93,'R6_U11_U13'!$B$7:$E$95,2,FALSE))</f>
      </c>
      <c r="D93" s="83">
        <f>IF($B93="","",VLOOKUP($B93,'R6_U11_U13'!$B$7:$E$95,3,FALSE))</f>
      </c>
      <c r="E93" s="86">
        <f>IF($B93="","",VLOOKUP($B93,'R6_U11_U13'!$B$7:$E$95,4,FALSE))</f>
      </c>
      <c r="F93" s="84"/>
      <c r="H93">
        <f t="shared" si="1"/>
      </c>
    </row>
    <row r="94" spans="1:8" ht="12.75" hidden="1">
      <c r="A94" s="82">
        <v>58</v>
      </c>
      <c r="B94" s="83"/>
      <c r="C94" s="83">
        <f>IF($B94="","",VLOOKUP($B94,'R6_U11_U13'!$B$7:$E$95,2,FALSE))</f>
      </c>
      <c r="D94" s="83">
        <f>IF($B94="","",VLOOKUP($B94,'R6_U11_U13'!$B$7:$E$95,3,FALSE))</f>
      </c>
      <c r="E94" s="86">
        <f>IF($B94="","",VLOOKUP($B94,'R6_U11_U13'!$B$7:$E$95,4,FALSE))</f>
      </c>
      <c r="F94" s="84"/>
      <c r="H94">
        <f t="shared" si="1"/>
      </c>
    </row>
    <row r="95" spans="1:8" ht="12.75" hidden="1">
      <c r="A95" s="82">
        <v>59</v>
      </c>
      <c r="B95" s="83"/>
      <c r="C95" s="83">
        <f>IF($B95="","",VLOOKUP($B95,'R6_U11_U13'!$B$7:$E$95,2,FALSE))</f>
      </c>
      <c r="D95" s="83">
        <f>IF($B95="","",VLOOKUP($B95,'R6_U11_U13'!$B$7:$E$95,3,FALSE))</f>
      </c>
      <c r="E95" s="86">
        <f>IF($B95="","",VLOOKUP($B95,'R6_U11_U13'!$B$7:$E$95,4,FALSE))</f>
      </c>
      <c r="F95" s="84"/>
      <c r="H95">
        <f t="shared" si="1"/>
      </c>
    </row>
    <row r="96" spans="1:8" ht="12.75" hidden="1">
      <c r="A96" s="82">
        <v>60</v>
      </c>
      <c r="B96" s="83"/>
      <c r="C96" s="83">
        <f>IF($B96="","",VLOOKUP($B96,'R6_U11_U13'!$B$7:$E$95,2,FALSE))</f>
      </c>
      <c r="D96" s="83">
        <f>IF($B96="","",VLOOKUP($B96,'R6_U11_U13'!$B$7:$E$95,3,FALSE))</f>
      </c>
      <c r="E96" s="86">
        <f>IF($B96="","",VLOOKUP($B96,'R6_U11_U13'!$B$7:$E$95,4,FALSE))</f>
      </c>
      <c r="F96" s="84"/>
      <c r="H96">
        <f t="shared" si="1"/>
      </c>
    </row>
    <row r="97" spans="1:8" ht="12.75" hidden="1">
      <c r="A97" s="82">
        <v>61</v>
      </c>
      <c r="B97" s="83"/>
      <c r="C97" s="83">
        <f>IF($B97="","",VLOOKUP($B97,'R6_U11_U13'!$B$7:$E$95,2,FALSE))</f>
      </c>
      <c r="D97" s="83">
        <f>IF($B97="","",VLOOKUP($B97,'R6_U11_U13'!$B$7:$E$95,3,FALSE))</f>
      </c>
      <c r="E97" s="86">
        <f>IF($B97="","",VLOOKUP($B97,'R6_U11_U13'!$B$7:$E$95,4,FALSE))</f>
      </c>
      <c r="F97" s="84"/>
      <c r="H97">
        <f t="shared" si="1"/>
      </c>
    </row>
    <row r="98" spans="1:8" ht="12.75" hidden="1">
      <c r="A98" s="82">
        <v>62</v>
      </c>
      <c r="B98" s="83"/>
      <c r="C98" s="83">
        <f>IF($B98="","",VLOOKUP($B98,'R6_U11_U13'!$B$7:$E$95,2,FALSE))</f>
      </c>
      <c r="D98" s="83">
        <f>IF($B98="","",VLOOKUP($B98,'R6_U11_U13'!$B$7:$E$95,3,FALSE))</f>
      </c>
      <c r="E98" s="86">
        <f>IF($B98="","",VLOOKUP($B98,'R6_U11_U13'!$B$7:$E$95,4,FALSE))</f>
      </c>
      <c r="F98" s="84"/>
      <c r="H98">
        <f t="shared" si="1"/>
      </c>
    </row>
    <row r="99" spans="1:8" ht="12.75" hidden="1">
      <c r="A99" s="82">
        <v>63</v>
      </c>
      <c r="B99" s="83"/>
      <c r="C99" s="83">
        <f>IF($B99="","",VLOOKUP($B99,'R6_U11_U13'!$B$7:$E$95,2,FALSE))</f>
      </c>
      <c r="D99" s="83">
        <f>IF($B99="","",VLOOKUP($B99,'R6_U11_U13'!$B$7:$E$95,3,FALSE))</f>
      </c>
      <c r="E99" s="86">
        <f>IF($B99="","",VLOOKUP($B99,'R6_U11_U13'!$B$7:$E$95,4,FALSE))</f>
      </c>
      <c r="F99" s="84"/>
      <c r="H99">
        <f t="shared" si="1"/>
      </c>
    </row>
    <row r="100" spans="1:8" ht="12.75" hidden="1">
      <c r="A100" s="82">
        <v>64</v>
      </c>
      <c r="B100" s="83"/>
      <c r="C100" s="83">
        <f>IF($B100="","",VLOOKUP($B100,'R6_U11_U13'!$B$7:$E$95,2,FALSE))</f>
      </c>
      <c r="D100" s="83">
        <f>IF($B100="","",VLOOKUP($B100,'R6_U11_U13'!$B$7:$E$95,3,FALSE))</f>
      </c>
      <c r="E100" s="86">
        <f>IF($B100="","",VLOOKUP($B100,'R6_U11_U13'!$B$7:$E$95,4,FALSE))</f>
      </c>
      <c r="F100" s="84"/>
      <c r="H100">
        <f t="shared" si="1"/>
      </c>
    </row>
    <row r="101" spans="1:8" ht="12.75" hidden="1">
      <c r="A101" s="82">
        <v>65</v>
      </c>
      <c r="B101" s="83"/>
      <c r="C101" s="83">
        <f>IF($B101="","",VLOOKUP($B101,'R6_U11_U13'!$B$7:$E$95,2,FALSE))</f>
      </c>
      <c r="D101" s="83">
        <f>IF($B101="","",VLOOKUP($B101,'R6_U11_U13'!$B$7:$E$95,3,FALSE))</f>
      </c>
      <c r="E101" s="86">
        <f>IF($B101="","",VLOOKUP($B101,'R6_U11_U13'!$B$7:$E$95,4,FALSE))</f>
      </c>
      <c r="F101" s="84"/>
      <c r="H101">
        <f t="shared" si="1"/>
      </c>
    </row>
    <row r="102" spans="1:8" ht="12.75" hidden="1">
      <c r="A102" s="82">
        <v>66</v>
      </c>
      <c r="B102" s="83"/>
      <c r="C102" s="83">
        <f>IF($B102="","",VLOOKUP($B102,'R6_U11_U13'!$B$7:$E$95,2,FALSE))</f>
      </c>
      <c r="D102" s="83">
        <f>IF($B102="","",VLOOKUP($B102,'R6_U11_U13'!$B$7:$E$95,3,FALSE))</f>
      </c>
      <c r="E102" s="86">
        <f>IF($B102="","",VLOOKUP($B102,'R6_U11_U13'!$B$7:$E$95,4,FALSE))</f>
      </c>
      <c r="F102" s="84"/>
      <c r="H102">
        <f t="shared" si="1"/>
      </c>
    </row>
    <row r="103" spans="1:8" ht="12.75" hidden="1">
      <c r="A103" s="82">
        <v>67</v>
      </c>
      <c r="B103" s="83"/>
      <c r="C103" s="83">
        <f>IF($B103="","",VLOOKUP($B103,'R6_U11_U13'!$B$7:$E$95,2,FALSE))</f>
      </c>
      <c r="D103" s="83">
        <f>IF($B103="","",VLOOKUP($B103,'R6_U11_U13'!$B$7:$E$95,3,FALSE))</f>
      </c>
      <c r="E103" s="86">
        <f>IF($B103="","",VLOOKUP($B103,'R6_U11_U13'!$B$7:$E$95,4,FALSE))</f>
      </c>
      <c r="F103" s="84"/>
      <c r="H103">
        <f t="shared" si="1"/>
      </c>
    </row>
    <row r="104" spans="1:8" ht="12.75" hidden="1">
      <c r="A104" s="82">
        <v>68</v>
      </c>
      <c r="B104" s="83"/>
      <c r="C104" s="83">
        <f>IF($B104="","",VLOOKUP($B104,'R6_U11_U13'!$B$7:$E$95,2,FALSE))</f>
      </c>
      <c r="D104" s="83">
        <f>IF($B104="","",VLOOKUP($B104,'R6_U11_U13'!$B$7:$E$95,3,FALSE))</f>
      </c>
      <c r="E104" s="86">
        <f>IF($B104="","",VLOOKUP($B104,'R6_U11_U13'!$B$7:$E$95,4,FALSE))</f>
      </c>
      <c r="F104" s="84"/>
      <c r="H104">
        <f t="shared" si="1"/>
      </c>
    </row>
    <row r="105" spans="1:8" ht="12.75" hidden="1">
      <c r="A105" s="82">
        <v>69</v>
      </c>
      <c r="B105" s="83"/>
      <c r="C105" s="83">
        <f>IF($B105="","",VLOOKUP($B105,'R6_U11_U13'!$B$7:$E$95,2,FALSE))</f>
      </c>
      <c r="D105" s="83">
        <f>IF($B105="","",VLOOKUP($B105,'R6_U11_U13'!$B$7:$E$95,3,FALSE))</f>
      </c>
      <c r="E105" s="86">
        <f>IF($B105="","",VLOOKUP($B105,'R6_U11_U13'!$B$7:$E$95,4,FALSE))</f>
      </c>
      <c r="F105" s="84"/>
      <c r="H105">
        <f t="shared" si="1"/>
      </c>
    </row>
    <row r="106" spans="1:8" ht="12.75" hidden="1">
      <c r="A106" s="82">
        <v>70</v>
      </c>
      <c r="B106" s="83"/>
      <c r="C106" s="83">
        <f>IF($B106="","",VLOOKUP($B106,'R6_U11_U13'!$B$7:$E$95,2,FALSE))</f>
      </c>
      <c r="D106" s="83">
        <f>IF($B106="","",VLOOKUP($B106,'R6_U11_U13'!$B$7:$E$95,3,FALSE))</f>
      </c>
      <c r="E106" s="86">
        <f>IF($B106="","",VLOOKUP($B106,'R6_U11_U13'!$B$7:$E$95,4,FALSE))</f>
      </c>
      <c r="F106" s="84"/>
      <c r="H106">
        <f t="shared" si="1"/>
      </c>
    </row>
  </sheetData>
  <sheetProtection/>
  <mergeCells count="1">
    <mergeCell ref="A4:C4"/>
  </mergeCells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6.140625" style="0" customWidth="1"/>
    <col min="2" max="2" width="11.57421875" style="0" bestFit="1" customWidth="1"/>
    <col min="3" max="3" width="17.57421875" style="0" customWidth="1"/>
    <col min="4" max="4" width="19.7109375" style="0" customWidth="1"/>
    <col min="5" max="5" width="22.28125" style="0" customWidth="1"/>
    <col min="6" max="6" width="14.00390625" style="0" bestFit="1" customWidth="1"/>
  </cols>
  <sheetData>
    <row r="1" spans="1:7" ht="18">
      <c r="A1" s="1" t="s">
        <v>0</v>
      </c>
      <c r="B1" s="1"/>
      <c r="C1" s="1"/>
      <c r="D1" s="1"/>
      <c r="F1" s="2">
        <v>41056</v>
      </c>
      <c r="G1" s="15"/>
    </row>
    <row r="2" spans="1:6" ht="18">
      <c r="A2" s="3" t="s">
        <v>220</v>
      </c>
      <c r="B2" s="3"/>
      <c r="C2" s="3"/>
      <c r="D2" s="4"/>
      <c r="F2" s="65"/>
    </row>
    <row r="3" spans="1:6" ht="15.75">
      <c r="A3" s="5" t="s">
        <v>17</v>
      </c>
      <c r="B3" s="6"/>
      <c r="C3" s="85" t="s">
        <v>228</v>
      </c>
      <c r="D3" s="4"/>
      <c r="F3" s="66"/>
    </row>
    <row r="4" spans="1:6" ht="18">
      <c r="A4" s="96" t="s">
        <v>219</v>
      </c>
      <c r="B4" s="97"/>
      <c r="C4" s="97"/>
      <c r="D4" s="4"/>
      <c r="E4" s="9"/>
      <c r="F4" s="67"/>
    </row>
    <row r="5" spans="1:6" ht="25.5">
      <c r="A5" s="7" t="s">
        <v>776</v>
      </c>
      <c r="B5" s="7"/>
      <c r="C5" s="7"/>
      <c r="D5" s="7"/>
      <c r="F5" s="68" t="s">
        <v>36</v>
      </c>
    </row>
    <row r="6" spans="1:7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779</v>
      </c>
      <c r="F6" s="81" t="s">
        <v>6</v>
      </c>
      <c r="G6" s="79"/>
    </row>
    <row r="7" spans="1:8" ht="12.75">
      <c r="A7" s="82">
        <v>1</v>
      </c>
      <c r="B7" s="83">
        <v>87</v>
      </c>
      <c r="C7" s="83" t="str">
        <f>IF($B7="","",VLOOKUP($B7,'R7_Jedermann'!$B$7:$E$90,2,FALSE))</f>
        <v>Viesel</v>
      </c>
      <c r="D7" s="83" t="str">
        <f>IF($B7="","",VLOOKUP($B7,'R7_Jedermann'!$B$7:$E$90,3,FALSE))</f>
        <v>Dietmar</v>
      </c>
      <c r="E7" s="83" t="str">
        <f>IF($B7="","",VLOOKUP($B7,'R7_Jedermann'!$B$7:$E$90,4,FALSE))</f>
        <v>Burnadingen</v>
      </c>
      <c r="F7" s="84"/>
      <c r="H7">
        <f>IF(COUNTIF($B$7:$B$200,B7)&gt;1,"Doppelt!","")</f>
      </c>
    </row>
    <row r="8" spans="1:8" ht="12.75">
      <c r="A8" s="82">
        <v>2</v>
      </c>
      <c r="B8" s="83">
        <v>84</v>
      </c>
      <c r="C8" s="83" t="str">
        <f>IF($B8="","",VLOOKUP($B8,'R7_Jedermann'!$B$7:$E$90,2,FALSE))</f>
        <v>Brauße</v>
      </c>
      <c r="D8" s="83" t="str">
        <f>IF($B8="","",VLOOKUP($B8,'R7_Jedermann'!$B$7:$E$90,3,FALSE))</f>
        <v>Christian</v>
      </c>
      <c r="E8" s="83" t="str">
        <f>IF($B8="","",VLOOKUP($B8,'R7_Jedermann'!$B$7:$E$90,4,FALSE))</f>
        <v>Rotz Racing</v>
      </c>
      <c r="F8" s="84"/>
      <c r="H8">
        <f aca="true" t="shared" si="0" ref="H8:H71">IF(COUNTIF($B$7:$B$200,B8)&gt;1,"Doppelt!","")</f>
      </c>
    </row>
    <row r="9" spans="1:8" ht="12.75">
      <c r="A9" s="82">
        <v>3</v>
      </c>
      <c r="B9" s="83">
        <v>90</v>
      </c>
      <c r="C9" s="83" t="str">
        <f>IF($B9="","",VLOOKUP($B9,'R7_Jedermann'!$B$7:$E$90,2,FALSE))</f>
        <v>Waslikowski</v>
      </c>
      <c r="D9" s="83" t="str">
        <f>IF($B9="","",VLOOKUP($B9,'R7_Jedermann'!$B$7:$E$90,3,FALSE))</f>
        <v>Uwe</v>
      </c>
      <c r="E9" s="83" t="str">
        <f>IF($B9="","",VLOOKUP($B9,'R7_Jedermann'!$B$7:$E$90,4,FALSE))</f>
        <v>RSG Offenburg-Fessenbach</v>
      </c>
      <c r="F9" s="84"/>
      <c r="H9">
        <f t="shared" si="0"/>
      </c>
    </row>
    <row r="10" spans="1:8" ht="12.75">
      <c r="A10" s="82">
        <v>4</v>
      </c>
      <c r="B10" s="83">
        <v>59</v>
      </c>
      <c r="C10" s="83" t="str">
        <f>IF($B10="","",VLOOKUP($B10,'R7_Jedermann'!$B$7:$E$90,2,FALSE))</f>
        <v>Brand</v>
      </c>
      <c r="D10" s="83" t="str">
        <f>IF($B10="","",VLOOKUP($B10,'R7_Jedermann'!$B$7:$E$90,3,FALSE))</f>
        <v>Andreas</v>
      </c>
      <c r="E10" s="83" t="str">
        <f>IF($B10="","",VLOOKUP($B10,'R7_Jedermann'!$B$7:$E$90,4,FALSE))</f>
        <v>RV Kirchentellinsfurt</v>
      </c>
      <c r="F10" s="84"/>
      <c r="H10">
        <f t="shared" si="0"/>
      </c>
    </row>
    <row r="11" spans="1:8" ht="12.75">
      <c r="A11" s="82">
        <v>5</v>
      </c>
      <c r="B11" s="83">
        <v>91</v>
      </c>
      <c r="C11" s="83" t="str">
        <f>IF($B11="","",VLOOKUP($B11,'R7_Jedermann'!$B$7:$E$90,2,FALSE))</f>
        <v>Ambühl</v>
      </c>
      <c r="D11" s="83" t="str">
        <f>IF($B11="","",VLOOKUP($B11,'R7_Jedermann'!$B$7:$E$90,3,FALSE))</f>
        <v>Jan </v>
      </c>
      <c r="E11" s="83" t="str">
        <f>IF($B11="","",VLOOKUP($B11,'R7_Jedermann'!$B$7:$E$90,4,FALSE))</f>
        <v>Masein</v>
      </c>
      <c r="F11" s="84"/>
      <c r="H11">
        <f t="shared" si="0"/>
      </c>
    </row>
    <row r="12" spans="1:8" ht="12.75">
      <c r="A12" s="82">
        <v>6</v>
      </c>
      <c r="B12" s="83">
        <v>70</v>
      </c>
      <c r="C12" s="83" t="str">
        <f>IF($B12="","",VLOOKUP($B12,'R7_Jedermann'!$B$7:$E$90,2,FALSE))</f>
        <v>Pientschik</v>
      </c>
      <c r="D12" s="83" t="str">
        <f>IF($B12="","",VLOOKUP($B12,'R7_Jedermann'!$B$7:$E$90,3,FALSE))</f>
        <v>Andreas</v>
      </c>
      <c r="E12" s="83" t="str">
        <f>IF($B12="","",VLOOKUP($B12,'R7_Jedermann'!$B$7:$E$90,4,FALSE))</f>
        <v>RSV Forchheim</v>
      </c>
      <c r="F12" s="84"/>
      <c r="H12">
        <f t="shared" si="0"/>
      </c>
    </row>
    <row r="13" spans="1:8" ht="12.75">
      <c r="A13" s="82">
        <v>7</v>
      </c>
      <c r="B13" s="83">
        <v>75</v>
      </c>
      <c r="C13" s="83" t="str">
        <f>IF($B13="","",VLOOKUP($B13,'R7_Jedermann'!$B$7:$E$90,2,FALSE))</f>
        <v>Strongone</v>
      </c>
      <c r="D13" s="83" t="str">
        <f>IF($B13="","",VLOOKUP($B13,'R7_Jedermann'!$B$7:$E$90,3,FALSE))</f>
        <v>Giuseppe</v>
      </c>
      <c r="E13" s="83" t="str">
        <f>IF($B13="","",VLOOKUP($B13,'R7_Jedermann'!$B$7:$E$90,4,FALSE))</f>
        <v>Uphill Freunde Friedrichshafen</v>
      </c>
      <c r="F13" s="84"/>
      <c r="H13">
        <f t="shared" si="0"/>
      </c>
    </row>
    <row r="14" spans="1:8" ht="12.75">
      <c r="A14" s="82">
        <v>8</v>
      </c>
      <c r="B14" s="83">
        <v>83</v>
      </c>
      <c r="C14" s="83" t="str">
        <f>IF($B14="","",VLOOKUP($B14,'R7_Jedermann'!$B$7:$E$90,2,FALSE))</f>
        <v>Heck</v>
      </c>
      <c r="D14" s="83" t="str">
        <f>IF($B14="","",VLOOKUP($B14,'R7_Jedermann'!$B$7:$E$90,3,FALSE))</f>
        <v>Bettina</v>
      </c>
      <c r="E14" s="83" t="str">
        <f>IF($B14="","",VLOOKUP($B14,'R7_Jedermann'!$B$7:$E$90,4,FALSE))</f>
        <v>Fahrrad.de Cycling Team</v>
      </c>
      <c r="F14" s="84"/>
      <c r="H14">
        <f t="shared" si="0"/>
      </c>
    </row>
    <row r="15" spans="1:8" ht="12.75">
      <c r="A15" s="82">
        <v>9</v>
      </c>
      <c r="B15" s="83">
        <v>62</v>
      </c>
      <c r="C15" s="83" t="str">
        <f>IF($B15="","",VLOOKUP($B15,'R7_Jedermann'!$B$7:$E$90,2,FALSE))</f>
        <v>Peter</v>
      </c>
      <c r="D15" s="83" t="str">
        <f>IF($B15="","",VLOOKUP($B15,'R7_Jedermann'!$B$7:$E$90,3,FALSE))</f>
        <v>Marcel</v>
      </c>
      <c r="E15" s="83" t="str">
        <f>IF($B15="","",VLOOKUP($B15,'R7_Jedermann'!$B$7:$E$90,4,FALSE))</f>
        <v>Villingen-Schwenningen</v>
      </c>
      <c r="F15" s="84"/>
      <c r="H15">
        <f t="shared" si="0"/>
      </c>
    </row>
    <row r="16" spans="1:8" ht="12.75">
      <c r="A16" s="82">
        <v>10</v>
      </c>
      <c r="B16" s="83">
        <v>77</v>
      </c>
      <c r="C16" s="83" t="str">
        <f>IF($B16="","",VLOOKUP($B16,'R7_Jedermann'!$B$7:$E$90,2,FALSE))</f>
        <v>Müller</v>
      </c>
      <c r="D16" s="83" t="str">
        <f>IF($B16="","",VLOOKUP($B16,'R7_Jedermann'!$B$7:$E$90,3,FALSE))</f>
        <v>Benjamin</v>
      </c>
      <c r="E16" s="83" t="str">
        <f>IF($B16="","",VLOOKUP($B16,'R7_Jedermann'!$B$7:$E$90,4,FALSE))</f>
        <v>Fahrrad.de Cycling Team</v>
      </c>
      <c r="F16" s="84"/>
      <c r="H16">
        <f t="shared" si="0"/>
      </c>
    </row>
    <row r="17" spans="1:8" ht="12.75">
      <c r="A17" s="82">
        <v>11</v>
      </c>
      <c r="B17" s="83">
        <v>73</v>
      </c>
      <c r="C17" s="83" t="str">
        <f>IF($B17="","",VLOOKUP($B17,'R7_Jedermann'!$B$7:$E$90,2,FALSE))</f>
        <v>Perschel</v>
      </c>
      <c r="D17" s="83" t="str">
        <f>IF($B17="","",VLOOKUP($B17,'R7_Jedermann'!$B$7:$E$90,3,FALSE))</f>
        <v>Christian</v>
      </c>
      <c r="E17" s="83" t="str">
        <f>IF($B17="","",VLOOKUP($B17,'R7_Jedermann'!$B$7:$E$90,4,FALSE))</f>
        <v>Maulburg</v>
      </c>
      <c r="F17" s="84"/>
      <c r="H17">
        <f t="shared" si="0"/>
      </c>
    </row>
    <row r="18" spans="1:8" ht="12.75">
      <c r="A18" s="82">
        <v>12</v>
      </c>
      <c r="B18" s="83">
        <v>57</v>
      </c>
      <c r="C18" s="83" t="str">
        <f>IF($B18="","",VLOOKUP($B18,'R7_Jedermann'!$B$7:$E$90,2,FALSE))</f>
        <v>Flaig</v>
      </c>
      <c r="D18" s="83" t="str">
        <f>IF($B18="","",VLOOKUP($B18,'R7_Jedermann'!$B$7:$E$90,3,FALSE))</f>
        <v>Markus</v>
      </c>
      <c r="E18" s="83" t="str">
        <f>IF($B18="","",VLOOKUP($B18,'R7_Jedermann'!$B$7:$E$90,4,FALSE))</f>
        <v>RV Niedereschach</v>
      </c>
      <c r="F18" s="84"/>
      <c r="H18">
        <f t="shared" si="0"/>
      </c>
    </row>
    <row r="19" spans="1:8" ht="12.75">
      <c r="A19" s="82">
        <v>13</v>
      </c>
      <c r="B19" s="83">
        <v>72</v>
      </c>
      <c r="C19" s="83" t="str">
        <f>IF($B19="","",VLOOKUP($B19,'R7_Jedermann'!$B$7:$E$90,2,FALSE))</f>
        <v>Winter</v>
      </c>
      <c r="D19" s="83" t="str">
        <f>IF($B19="","",VLOOKUP($B19,'R7_Jedermann'!$B$7:$E$90,3,FALSE))</f>
        <v>Matthias</v>
      </c>
      <c r="E19" s="83" t="str">
        <f>IF($B19="","",VLOOKUP($B19,'R7_Jedermann'!$B$7:$E$90,4,FALSE))</f>
        <v>RMSV Bad Schussenried</v>
      </c>
      <c r="F19" s="84"/>
      <c r="H19">
        <f t="shared" si="0"/>
      </c>
    </row>
    <row r="20" spans="1:8" ht="12.75">
      <c r="A20" s="82">
        <v>14</v>
      </c>
      <c r="B20" s="83">
        <v>89</v>
      </c>
      <c r="C20" s="83" t="str">
        <f>IF($B20="","",VLOOKUP($B20,'R7_Jedermann'!$B$7:$E$90,2,FALSE))</f>
        <v>Neubecker</v>
      </c>
      <c r="D20" s="83" t="str">
        <f>IF($B20="","",VLOOKUP($B20,'R7_Jedermann'!$B$7:$E$90,3,FALSE))</f>
        <v>Jochen</v>
      </c>
      <c r="E20" s="83" t="str">
        <f>IF($B20="","",VLOOKUP($B20,'R7_Jedermann'!$B$7:$E$90,4,FALSE))</f>
        <v>Friedrichshafen</v>
      </c>
      <c r="F20" s="84"/>
      <c r="H20">
        <f t="shared" si="0"/>
      </c>
    </row>
    <row r="21" spans="1:8" ht="12.75">
      <c r="A21" s="82">
        <v>15</v>
      </c>
      <c r="B21" s="83">
        <v>54</v>
      </c>
      <c r="C21" s="83" t="str">
        <f>IF($B21="","",VLOOKUP($B21,'R7_Jedermann'!$B$7:$E$90,2,FALSE))</f>
        <v>Lentz</v>
      </c>
      <c r="D21" s="83" t="str">
        <f>IF($B21="","",VLOOKUP($B21,'R7_Jedermann'!$B$7:$E$90,3,FALSE))</f>
        <v>Tobias</v>
      </c>
      <c r="E21" s="83" t="str">
        <f>IF($B21="","",VLOOKUP($B21,'R7_Jedermann'!$B$7:$E$90,4,FALSE))</f>
        <v>RSpV Schwenningen</v>
      </c>
      <c r="F21" s="84"/>
      <c r="H21">
        <f t="shared" si="0"/>
      </c>
    </row>
    <row r="22" spans="1:8" ht="12.75">
      <c r="A22" s="82">
        <v>16</v>
      </c>
      <c r="B22" s="83">
        <v>65</v>
      </c>
      <c r="C22" s="83" t="str">
        <f>IF($B22="","",VLOOKUP($B22,'R7_Jedermann'!$B$7:$E$90,2,FALSE))</f>
        <v>Mauch</v>
      </c>
      <c r="D22" s="83" t="str">
        <f>IF($B22="","",VLOOKUP($B22,'R7_Jedermann'!$B$7:$E$90,3,FALSE))</f>
        <v>Denis</v>
      </c>
      <c r="E22" s="83" t="str">
        <f>IF($B22="","",VLOOKUP($B22,'R7_Jedermann'!$B$7:$E$90,4,FALSE))</f>
        <v>Schwenningen</v>
      </c>
      <c r="F22" s="84"/>
      <c r="H22">
        <f t="shared" si="0"/>
      </c>
    </row>
    <row r="23" spans="1:8" ht="12.75">
      <c r="A23" s="82">
        <v>17</v>
      </c>
      <c r="B23" s="83">
        <v>55</v>
      </c>
      <c r="C23" s="83" t="str">
        <f>IF($B23="","",VLOOKUP($B23,'R7_Jedermann'!$B$7:$E$90,2,FALSE))</f>
        <v>Müller</v>
      </c>
      <c r="D23" s="83" t="str">
        <f>IF($B23="","",VLOOKUP($B23,'R7_Jedermann'!$B$7:$E$90,3,FALSE))</f>
        <v>Rolf</v>
      </c>
      <c r="E23" s="83" t="str">
        <f>IF($B23="","",VLOOKUP($B23,'R7_Jedermann'!$B$7:$E$90,4,FALSE))</f>
        <v>RSpV Schwenningen</v>
      </c>
      <c r="F23" s="84"/>
      <c r="H23">
        <f t="shared" si="0"/>
      </c>
    </row>
    <row r="24" spans="1:8" ht="12.75">
      <c r="A24" s="82">
        <v>18</v>
      </c>
      <c r="B24" s="83">
        <v>51</v>
      </c>
      <c r="C24" s="83" t="str">
        <f>IF($B24="","",VLOOKUP($B24,'R7_Jedermann'!$B$7:$E$90,2,FALSE))</f>
        <v>Herbst</v>
      </c>
      <c r="D24" s="83" t="str">
        <f>IF($B24="","",VLOOKUP($B24,'R7_Jedermann'!$B$7:$E$90,3,FALSE))</f>
        <v>Gustav</v>
      </c>
      <c r="E24" s="83" t="str">
        <f>IF($B24="","",VLOOKUP($B24,'R7_Jedermann'!$B$7:$E$90,4,FALSE))</f>
        <v>RV Niedereschach</v>
      </c>
      <c r="F24" s="84"/>
      <c r="H24">
        <f t="shared" si="0"/>
      </c>
    </row>
    <row r="25" spans="1:8" ht="12.75">
      <c r="A25" s="82">
        <v>19</v>
      </c>
      <c r="B25" s="83">
        <v>69</v>
      </c>
      <c r="C25" s="83" t="str">
        <f>IF($B25="","",VLOOKUP($B25,'R7_Jedermann'!$B$7:$E$90,2,FALSE))</f>
        <v>Werner</v>
      </c>
      <c r="D25" s="83" t="str">
        <f>IF($B25="","",VLOOKUP($B25,'R7_Jedermann'!$B$7:$E$90,3,FALSE))</f>
        <v>Jürgen</v>
      </c>
      <c r="E25" s="83" t="str">
        <f>IF($B25="","",VLOOKUP($B25,'R7_Jedermann'!$B$7:$E$90,4,FALSE))</f>
        <v>RV Niedereschach</v>
      </c>
      <c r="F25" s="84"/>
      <c r="H25">
        <f t="shared" si="0"/>
      </c>
    </row>
    <row r="26" spans="1:8" ht="12.75">
      <c r="A26" s="82">
        <v>20</v>
      </c>
      <c r="B26" s="83">
        <v>85</v>
      </c>
      <c r="C26" s="83" t="str">
        <f>IF($B26="","",VLOOKUP($B26,'R7_Jedermann'!$B$7:$E$90,2,FALSE))</f>
        <v>Göppinger</v>
      </c>
      <c r="D26" s="83" t="str">
        <f>IF($B26="","",VLOOKUP($B26,'R7_Jedermann'!$B$7:$E$90,3,FALSE))</f>
        <v>Horst-Eckart</v>
      </c>
      <c r="E26" s="83" t="str">
        <f>IF($B26="","",VLOOKUP($B26,'R7_Jedermann'!$B$7:$E$90,4,FALSE))</f>
        <v>Villingen</v>
      </c>
      <c r="F26" s="84"/>
      <c r="H26">
        <f t="shared" si="0"/>
      </c>
    </row>
    <row r="27" spans="1:8" ht="12.75">
      <c r="A27" s="82">
        <v>21</v>
      </c>
      <c r="B27" s="83">
        <v>66</v>
      </c>
      <c r="C27" s="83" t="str">
        <f>IF($B27="","",VLOOKUP($B27,'R7_Jedermann'!$B$7:$E$90,2,FALSE))</f>
        <v>Dederichs</v>
      </c>
      <c r="D27" s="83" t="str">
        <f>IF($B27="","",VLOOKUP($B27,'R7_Jedermann'!$B$7:$E$90,3,FALSE))</f>
        <v>Volker</v>
      </c>
      <c r="E27" s="83" t="str">
        <f>IF($B27="","",VLOOKUP($B27,'R7_Jedermann'!$B$7:$E$90,4,FALSE))</f>
        <v>TV Attendorn</v>
      </c>
      <c r="F27" s="84"/>
      <c r="H27">
        <f t="shared" si="0"/>
      </c>
    </row>
    <row r="28" spans="1:8" ht="12.75">
      <c r="A28" s="82">
        <v>22</v>
      </c>
      <c r="B28" s="83">
        <v>79</v>
      </c>
      <c r="C28" s="83" t="str">
        <f>IF($B28="","",VLOOKUP($B28,'R7_Jedermann'!$B$7:$E$90,2,FALSE))</f>
        <v>Huth</v>
      </c>
      <c r="D28" s="83" t="str">
        <f>IF($B28="","",VLOOKUP($B28,'R7_Jedermann'!$B$7:$E$90,3,FALSE))</f>
        <v>Thorsten</v>
      </c>
      <c r="E28" s="83" t="str">
        <f>IF($B28="","",VLOOKUP($B28,'R7_Jedermann'!$B$7:$E$90,4,FALSE))</f>
        <v>Bonndorf</v>
      </c>
      <c r="F28" s="84"/>
      <c r="H28">
        <f t="shared" si="0"/>
      </c>
    </row>
    <row r="29" spans="1:8" ht="12.75">
      <c r="A29" s="82">
        <v>23</v>
      </c>
      <c r="B29" s="83">
        <v>67</v>
      </c>
      <c r="C29" s="83" t="str">
        <f>IF($B29="","",VLOOKUP($B29,'R7_Jedermann'!$B$7:$E$90,2,FALSE))</f>
        <v>Zimmer</v>
      </c>
      <c r="D29" s="83" t="str">
        <f>IF($B29="","",VLOOKUP($B29,'R7_Jedermann'!$B$7:$E$90,3,FALSE))</f>
        <v>Jan </v>
      </c>
      <c r="E29" s="83" t="str">
        <f>IF($B29="","",VLOOKUP($B29,'R7_Jedermann'!$B$7:$E$90,4,FALSE))</f>
        <v>RC Villingen</v>
      </c>
      <c r="F29" s="84"/>
      <c r="H29">
        <f t="shared" si="0"/>
      </c>
    </row>
    <row r="30" spans="1:8" ht="12.75">
      <c r="A30" s="82">
        <v>24</v>
      </c>
      <c r="B30" s="83">
        <v>74</v>
      </c>
      <c r="C30" s="83" t="str">
        <f>IF($B30="","",VLOOKUP($B30,'R7_Jedermann'!$B$7:$E$90,2,FALSE))</f>
        <v>Sauser</v>
      </c>
      <c r="D30" s="83" t="str">
        <f>IF($B30="","",VLOOKUP($B30,'R7_Jedermann'!$B$7:$E$90,3,FALSE))</f>
        <v>Rik</v>
      </c>
      <c r="E30" s="83" t="str">
        <f>IF($B30="","",VLOOKUP($B30,'R7_Jedermann'!$B$7:$E$90,4,FALSE))</f>
        <v>VAUDE Store Villingen</v>
      </c>
      <c r="F30" s="84"/>
      <c r="H30">
        <f t="shared" si="0"/>
      </c>
    </row>
    <row r="31" spans="1:8" ht="12.75">
      <c r="A31" s="82">
        <v>25</v>
      </c>
      <c r="B31" s="83">
        <v>64</v>
      </c>
      <c r="C31" s="83" t="str">
        <f>IF($B31="","",VLOOKUP($B31,'R7_Jedermann'!$B$7:$E$90,2,FALSE))</f>
        <v>Walter</v>
      </c>
      <c r="D31" s="83" t="str">
        <f>IF($B31="","",VLOOKUP($B31,'R7_Jedermann'!$B$7:$E$90,3,FALSE))</f>
        <v>Franz</v>
      </c>
      <c r="E31" s="83" t="str">
        <f>IF($B31="","",VLOOKUP($B31,'R7_Jedermann'!$B$7:$E$90,4,FALSE))</f>
        <v>Ravensburg</v>
      </c>
      <c r="F31" s="84"/>
      <c r="H31">
        <f t="shared" si="0"/>
      </c>
    </row>
    <row r="32" spans="1:8" ht="12.75">
      <c r="A32" s="82">
        <v>26</v>
      </c>
      <c r="B32" s="83">
        <v>86</v>
      </c>
      <c r="C32" s="83" t="str">
        <f>IF($B32="","",VLOOKUP($B32,'R7_Jedermann'!$B$7:$E$90,2,FALSE))</f>
        <v>Durmus</v>
      </c>
      <c r="D32" s="83" t="str">
        <f>IF($B32="","",VLOOKUP($B32,'R7_Jedermann'!$B$7:$E$90,3,FALSE))</f>
        <v>Izzet</v>
      </c>
      <c r="E32" s="83" t="str">
        <f>IF($B32="","",VLOOKUP($B32,'R7_Jedermann'!$B$7:$E$90,4,FALSE))</f>
        <v>Pfaffenweiler</v>
      </c>
      <c r="F32" s="84"/>
      <c r="H32">
        <f t="shared" si="0"/>
      </c>
    </row>
    <row r="33" spans="1:8" ht="12.75">
      <c r="A33" s="82">
        <v>27</v>
      </c>
      <c r="B33" s="83">
        <v>81</v>
      </c>
      <c r="C33" s="83" t="str">
        <f>IF($B33="","",VLOOKUP($B33,'R7_Jedermann'!$B$7:$E$90,2,FALSE))</f>
        <v>Halder</v>
      </c>
      <c r="D33" s="83" t="str">
        <f>IF($B33="","",VLOOKUP($B33,'R7_Jedermann'!$B$7:$E$90,3,FALSE))</f>
        <v>Dominik</v>
      </c>
      <c r="E33" s="83" t="str">
        <f>IF($B33="","",VLOOKUP($B33,'R7_Jedermann'!$B$7:$E$90,4,FALSE))</f>
        <v>Dauchingen</v>
      </c>
      <c r="F33" s="84"/>
      <c r="H33">
        <f t="shared" si="0"/>
      </c>
    </row>
    <row r="34" spans="1:8" ht="12.75">
      <c r="A34" s="82">
        <v>28</v>
      </c>
      <c r="B34" s="83">
        <v>80</v>
      </c>
      <c r="C34" s="83" t="str">
        <f>IF($B34="","",VLOOKUP($B34,'R7_Jedermann'!$B$7:$E$90,2,FALSE))</f>
        <v>Geiger</v>
      </c>
      <c r="D34" s="83" t="str">
        <f>IF($B34="","",VLOOKUP($B34,'R7_Jedermann'!$B$7:$E$90,3,FALSE))</f>
        <v>Martin</v>
      </c>
      <c r="E34" s="83" t="str">
        <f>IF($B34="","",VLOOKUP($B34,'R7_Jedermann'!$B$7:$E$90,4,FALSE))</f>
        <v>Dauchingen</v>
      </c>
      <c r="F34" s="84"/>
      <c r="H34">
        <f t="shared" si="0"/>
      </c>
    </row>
    <row r="35" spans="1:8" ht="12.75">
      <c r="A35" s="82">
        <v>29</v>
      </c>
      <c r="B35" s="83">
        <v>82</v>
      </c>
      <c r="C35" s="83" t="str">
        <f>IF($B35="","",VLOOKUP($B35,'R7_Jedermann'!$B$7:$E$90,2,FALSE))</f>
        <v>Fimpel</v>
      </c>
      <c r="D35" s="83" t="str">
        <f>IF($B35="","",VLOOKUP($B35,'R7_Jedermann'!$B$7:$E$90,3,FALSE))</f>
        <v>Thomas</v>
      </c>
      <c r="E35" s="83" t="str">
        <f>IF($B35="","",VLOOKUP($B35,'R7_Jedermann'!$B$7:$E$90,4,FALSE))</f>
        <v>Fahrrad.de Cycling Team</v>
      </c>
      <c r="F35" s="84"/>
      <c r="H35">
        <f t="shared" si="0"/>
      </c>
    </row>
    <row r="36" spans="1:8" ht="12.75">
      <c r="A36" s="82">
        <v>30</v>
      </c>
      <c r="B36" s="83">
        <v>88</v>
      </c>
      <c r="C36" s="83" t="str">
        <f>IF($B36="","",VLOOKUP($B36,'R7_Jedermann'!$B$7:$E$90,2,FALSE))</f>
        <v>Otec</v>
      </c>
      <c r="D36" s="83" t="str">
        <f>IF($B36="","",VLOOKUP($B36,'R7_Jedermann'!$B$7:$E$90,3,FALSE))</f>
        <v>Kornelia</v>
      </c>
      <c r="E36" s="83" t="str">
        <f>IF($B36="","",VLOOKUP($B36,'R7_Jedermann'!$B$7:$E$90,4,FALSE))</f>
        <v>Villingen</v>
      </c>
      <c r="F36" s="84"/>
      <c r="H36">
        <f t="shared" si="0"/>
      </c>
    </row>
    <row r="37" spans="1:8" ht="12.75" hidden="1">
      <c r="A37" s="82" t="s">
        <v>901</v>
      </c>
      <c r="B37" s="83"/>
      <c r="C37" s="83">
        <f>IF($B37="","",VLOOKUP($B37,'R7_Jedermann'!$B$7:$E$90,2,FALSE))</f>
      </c>
      <c r="D37" s="83">
        <f>IF($B37="","",VLOOKUP($B37,'R7_Jedermann'!$B$7:$E$90,3,FALSE))</f>
      </c>
      <c r="E37" s="83">
        <f>IF($B37="","",VLOOKUP($B37,'R7_Jedermann'!$B$7:$E$90,4,FALSE))</f>
      </c>
      <c r="F37" s="84"/>
      <c r="H37">
        <f t="shared" si="0"/>
      </c>
    </row>
    <row r="38" spans="1:8" ht="12.75" hidden="1">
      <c r="A38" s="82">
        <v>32</v>
      </c>
      <c r="B38" s="83"/>
      <c r="C38" s="83">
        <f>IF($B38="","",VLOOKUP($B38,'R7_Jedermann'!$B$7:$E$90,2,FALSE))</f>
      </c>
      <c r="D38" s="83">
        <f>IF($B38="","",VLOOKUP($B38,'R7_Jedermann'!$B$7:$E$90,3,FALSE))</f>
      </c>
      <c r="E38" s="83">
        <f>IF($B38="","",VLOOKUP($B38,'R7_Jedermann'!$B$7:$E$90,4,FALSE))</f>
      </c>
      <c r="F38" s="84"/>
      <c r="H38">
        <f t="shared" si="0"/>
      </c>
    </row>
    <row r="39" spans="1:8" ht="12.75" hidden="1">
      <c r="A39" s="82">
        <v>33</v>
      </c>
      <c r="B39" s="83"/>
      <c r="C39" s="83">
        <f>IF($B39="","",VLOOKUP($B39,'R7_Jedermann'!$B$7:$E$90,2,FALSE))</f>
      </c>
      <c r="D39" s="83">
        <f>IF($B39="","",VLOOKUP($B39,'R7_Jedermann'!$B$7:$E$90,3,FALSE))</f>
      </c>
      <c r="E39" s="83">
        <f>IF($B39="","",VLOOKUP($B39,'R7_Jedermann'!$B$7:$E$90,4,FALSE))</f>
      </c>
      <c r="F39" s="84"/>
      <c r="H39">
        <f t="shared" si="0"/>
      </c>
    </row>
    <row r="40" spans="1:8" ht="12.75" hidden="1">
      <c r="A40" s="82">
        <v>34</v>
      </c>
      <c r="B40" s="83"/>
      <c r="C40" s="83">
        <f>IF($B40="","",VLOOKUP($B40,'R7_Jedermann'!$B$7:$E$90,2,FALSE))</f>
      </c>
      <c r="D40" s="83">
        <f>IF($B40="","",VLOOKUP($B40,'R7_Jedermann'!$B$7:$E$90,3,FALSE))</f>
      </c>
      <c r="E40" s="83">
        <f>IF($B40="","",VLOOKUP($B40,'R7_Jedermann'!$B$7:$E$90,4,FALSE))</f>
      </c>
      <c r="F40" s="84"/>
      <c r="H40">
        <f t="shared" si="0"/>
      </c>
    </row>
    <row r="41" spans="1:8" ht="12.75" hidden="1">
      <c r="A41" s="82">
        <v>35</v>
      </c>
      <c r="B41" s="83"/>
      <c r="C41" s="83">
        <f>IF($B41="","",VLOOKUP($B41,'R7_Jedermann'!$B$7:$E$90,2,FALSE))</f>
      </c>
      <c r="D41" s="83">
        <f>IF($B41="","",VLOOKUP($B41,'R7_Jedermann'!$B$7:$E$90,3,FALSE))</f>
      </c>
      <c r="E41" s="83">
        <f>IF($B41="","",VLOOKUP($B41,'R7_Jedermann'!$B$7:$E$90,4,FALSE))</f>
      </c>
      <c r="F41" s="84"/>
      <c r="H41">
        <f t="shared" si="0"/>
      </c>
    </row>
    <row r="42" spans="1:8" ht="12.75" hidden="1">
      <c r="A42" s="82">
        <v>36</v>
      </c>
      <c r="B42" s="83"/>
      <c r="C42" s="83">
        <f>IF($B42="","",VLOOKUP($B42,'R7_Jedermann'!$B$7:$E$90,2,FALSE))</f>
      </c>
      <c r="D42" s="83">
        <f>IF($B42="","",VLOOKUP($B42,'R7_Jedermann'!$B$7:$E$90,3,FALSE))</f>
      </c>
      <c r="E42" s="83">
        <f>IF($B42="","",VLOOKUP($B42,'R7_Jedermann'!$B$7:$E$90,4,FALSE))</f>
      </c>
      <c r="F42" s="84"/>
      <c r="H42">
        <f t="shared" si="0"/>
      </c>
    </row>
    <row r="43" spans="1:8" ht="12.75" hidden="1">
      <c r="A43" s="82">
        <v>37</v>
      </c>
      <c r="B43" s="83"/>
      <c r="C43" s="83">
        <f>IF($B43="","",VLOOKUP($B43,'R7_Jedermann'!$B$7:$E$90,2,FALSE))</f>
      </c>
      <c r="D43" s="83">
        <f>IF($B43="","",VLOOKUP($B43,'R7_Jedermann'!$B$7:$E$90,3,FALSE))</f>
      </c>
      <c r="E43" s="83">
        <f>IF($B43="","",VLOOKUP($B43,'R7_Jedermann'!$B$7:$E$90,4,FALSE))</f>
      </c>
      <c r="F43" s="84"/>
      <c r="H43">
        <f t="shared" si="0"/>
      </c>
    </row>
    <row r="44" spans="1:8" ht="12.75" hidden="1">
      <c r="A44" s="82">
        <v>38</v>
      </c>
      <c r="B44" s="83"/>
      <c r="C44" s="83">
        <f>IF($B44="","",VLOOKUP($B44,'R7_Jedermann'!$B$7:$E$90,2,FALSE))</f>
      </c>
      <c r="D44" s="83">
        <f>IF($B44="","",VLOOKUP($B44,'R7_Jedermann'!$B$7:$E$90,3,FALSE))</f>
      </c>
      <c r="E44" s="83">
        <f>IF($B44="","",VLOOKUP($B44,'R7_Jedermann'!$B$7:$E$90,4,FALSE))</f>
      </c>
      <c r="F44" s="84"/>
      <c r="H44">
        <f t="shared" si="0"/>
      </c>
    </row>
    <row r="45" spans="1:8" ht="12.75" hidden="1">
      <c r="A45" s="82">
        <v>39</v>
      </c>
      <c r="B45" s="83"/>
      <c r="C45" s="83">
        <f>IF($B45="","",VLOOKUP($B45,'R7_Jedermann'!$B$7:$E$90,2,FALSE))</f>
      </c>
      <c r="D45" s="83">
        <f>IF($B45="","",VLOOKUP($B45,'R7_Jedermann'!$B$7:$E$90,3,FALSE))</f>
      </c>
      <c r="E45" s="83">
        <f>IF($B45="","",VLOOKUP($B45,'R7_Jedermann'!$B$7:$E$90,4,FALSE))</f>
      </c>
      <c r="F45" s="84"/>
      <c r="H45">
        <f t="shared" si="0"/>
      </c>
    </row>
    <row r="46" spans="1:8" ht="12.75" hidden="1">
      <c r="A46" s="82">
        <v>40</v>
      </c>
      <c r="B46" s="83"/>
      <c r="C46" s="83">
        <f>IF($B46="","",VLOOKUP($B46,'R7_Jedermann'!$B$7:$E$90,2,FALSE))</f>
      </c>
      <c r="D46" s="83">
        <f>IF($B46="","",VLOOKUP($B46,'R7_Jedermann'!$B$7:$E$90,3,FALSE))</f>
      </c>
      <c r="E46" s="83">
        <f>IF($B46="","",VLOOKUP($B46,'R7_Jedermann'!$B$7:$E$90,4,FALSE))</f>
      </c>
      <c r="F46" s="84"/>
      <c r="H46">
        <f t="shared" si="0"/>
      </c>
    </row>
    <row r="47" spans="1:8" ht="12.75" hidden="1">
      <c r="A47" s="82">
        <v>41</v>
      </c>
      <c r="B47" s="83"/>
      <c r="C47" s="83">
        <f>IF($B47="","",VLOOKUP($B47,'R7_Jedermann'!$B$7:$E$90,2,FALSE))</f>
      </c>
      <c r="D47" s="83">
        <f>IF($B47="","",VLOOKUP($B47,'R7_Jedermann'!$B$7:$E$90,3,FALSE))</f>
      </c>
      <c r="E47" s="83">
        <f>IF($B47="","",VLOOKUP($B47,'R7_Jedermann'!$B$7:$E$90,4,FALSE))</f>
      </c>
      <c r="F47" s="84"/>
      <c r="H47">
        <f t="shared" si="0"/>
      </c>
    </row>
    <row r="48" spans="1:8" ht="12.75" hidden="1">
      <c r="A48" s="82">
        <v>42</v>
      </c>
      <c r="B48" s="83"/>
      <c r="C48" s="83">
        <f>IF($B48="","",VLOOKUP($B48,'R7_Jedermann'!$B$7:$E$90,2,FALSE))</f>
      </c>
      <c r="D48" s="83">
        <f>IF($B48="","",VLOOKUP($B48,'R7_Jedermann'!$B$7:$E$90,3,FALSE))</f>
      </c>
      <c r="E48" s="83">
        <f>IF($B48="","",VLOOKUP($B48,'R7_Jedermann'!$B$7:$E$90,4,FALSE))</f>
      </c>
      <c r="F48" s="84"/>
      <c r="H48">
        <f t="shared" si="0"/>
      </c>
    </row>
    <row r="49" spans="1:8" ht="12.75" hidden="1">
      <c r="A49" s="82">
        <v>43</v>
      </c>
      <c r="B49" s="83"/>
      <c r="C49" s="83">
        <f>IF($B49="","",VLOOKUP($B49,'R7_Jedermann'!$B$7:$E$90,2,FALSE))</f>
      </c>
      <c r="D49" s="83">
        <f>IF($B49="","",VLOOKUP($B49,'R7_Jedermann'!$B$7:$E$90,3,FALSE))</f>
      </c>
      <c r="E49" s="83">
        <f>IF($B49="","",VLOOKUP($B49,'R7_Jedermann'!$B$7:$E$90,4,FALSE))</f>
      </c>
      <c r="F49" s="84"/>
      <c r="H49">
        <f t="shared" si="0"/>
      </c>
    </row>
    <row r="50" spans="1:8" ht="12.75" hidden="1">
      <c r="A50" s="82">
        <v>44</v>
      </c>
      <c r="B50" s="83"/>
      <c r="C50" s="83">
        <f>IF($B50="","",VLOOKUP($B50,'R7_Jedermann'!$B$7:$E$90,2,FALSE))</f>
      </c>
      <c r="D50" s="83">
        <f>IF($B50="","",VLOOKUP($B50,'R7_Jedermann'!$B$7:$E$90,3,FALSE))</f>
      </c>
      <c r="E50" s="83">
        <f>IF($B50="","",VLOOKUP($B50,'R7_Jedermann'!$B$7:$E$90,4,FALSE))</f>
      </c>
      <c r="F50" s="84"/>
      <c r="H50">
        <f t="shared" si="0"/>
      </c>
    </row>
    <row r="51" spans="1:8" ht="12.75" hidden="1">
      <c r="A51" s="82">
        <v>45</v>
      </c>
      <c r="B51" s="83"/>
      <c r="C51" s="83">
        <f>IF($B51="","",VLOOKUP($B51,'R7_Jedermann'!$B$7:$E$90,2,FALSE))</f>
      </c>
      <c r="D51" s="83">
        <f>IF($B51="","",VLOOKUP($B51,'R7_Jedermann'!$B$7:$E$90,3,FALSE))</f>
      </c>
      <c r="E51" s="83">
        <f>IF($B51="","",VLOOKUP($B51,'R7_Jedermann'!$B$7:$E$90,4,FALSE))</f>
      </c>
      <c r="F51" s="84"/>
      <c r="H51">
        <f t="shared" si="0"/>
      </c>
    </row>
    <row r="52" spans="1:8" ht="12.75" hidden="1">
      <c r="A52" s="82">
        <v>46</v>
      </c>
      <c r="B52" s="83"/>
      <c r="C52" s="83">
        <f>IF($B52="","",VLOOKUP($B52,'R7_Jedermann'!$B$7:$E$90,2,FALSE))</f>
      </c>
      <c r="D52" s="83">
        <f>IF($B52="","",VLOOKUP($B52,'R7_Jedermann'!$B$7:$E$90,3,FALSE))</f>
      </c>
      <c r="E52" s="83">
        <f>IF($B52="","",VLOOKUP($B52,'R7_Jedermann'!$B$7:$E$90,4,FALSE))</f>
      </c>
      <c r="F52" s="84"/>
      <c r="H52">
        <f t="shared" si="0"/>
      </c>
    </row>
    <row r="53" spans="1:8" ht="12.75" hidden="1">
      <c r="A53" s="82">
        <v>47</v>
      </c>
      <c r="B53" s="83"/>
      <c r="C53" s="83">
        <f>IF($B53="","",VLOOKUP($B53,'R7_Jedermann'!$B$7:$E$90,2,FALSE))</f>
      </c>
      <c r="D53" s="83">
        <f>IF($B53="","",VLOOKUP($B53,'R7_Jedermann'!$B$7:$E$90,3,FALSE))</f>
      </c>
      <c r="E53" s="83">
        <f>IF($B53="","",VLOOKUP($B53,'R7_Jedermann'!$B$7:$E$90,4,FALSE))</f>
      </c>
      <c r="F53" s="84"/>
      <c r="H53">
        <f t="shared" si="0"/>
      </c>
    </row>
    <row r="54" spans="1:8" ht="12.75" hidden="1">
      <c r="A54" s="82">
        <v>48</v>
      </c>
      <c r="B54" s="83"/>
      <c r="C54" s="83">
        <f>IF($B54="","",VLOOKUP($B54,'R7_Jedermann'!$B$7:$E$90,2,FALSE))</f>
      </c>
      <c r="D54" s="83">
        <f>IF($B54="","",VLOOKUP($B54,'R7_Jedermann'!$B$7:$E$90,3,FALSE))</f>
      </c>
      <c r="E54" s="83">
        <f>IF($B54="","",VLOOKUP($B54,'R7_Jedermann'!$B$7:$E$90,4,FALSE))</f>
      </c>
      <c r="F54" s="84"/>
      <c r="H54">
        <f t="shared" si="0"/>
      </c>
    </row>
    <row r="55" spans="1:8" ht="12.75" hidden="1">
      <c r="A55" s="82">
        <v>49</v>
      </c>
      <c r="B55" s="83"/>
      <c r="C55" s="83">
        <f>IF($B55="","",VLOOKUP($B55,'R7_Jedermann'!$B$7:$E$90,2,FALSE))</f>
      </c>
      <c r="D55" s="83">
        <f>IF($B55="","",VLOOKUP($B55,'R7_Jedermann'!$B$7:$E$90,3,FALSE))</f>
      </c>
      <c r="E55" s="83">
        <f>IF($B55="","",VLOOKUP($B55,'R7_Jedermann'!$B$7:$E$90,4,FALSE))</f>
      </c>
      <c r="F55" s="84"/>
      <c r="H55">
        <f t="shared" si="0"/>
      </c>
    </row>
    <row r="56" spans="1:8" ht="12.75" hidden="1">
      <c r="A56" s="82">
        <v>50</v>
      </c>
      <c r="B56" s="83"/>
      <c r="C56" s="83">
        <f>IF($B56="","",VLOOKUP($B56,'R7_Jedermann'!$B$7:$E$90,2,FALSE))</f>
      </c>
      <c r="D56" s="83">
        <f>IF($B56="","",VLOOKUP($B56,'R7_Jedermann'!$B$7:$E$90,3,FALSE))</f>
      </c>
      <c r="E56" s="83">
        <f>IF($B56="","",VLOOKUP($B56,'R7_Jedermann'!$B$7:$E$90,4,FALSE))</f>
      </c>
      <c r="F56" s="84"/>
      <c r="H56">
        <f t="shared" si="0"/>
      </c>
    </row>
    <row r="57" spans="1:8" ht="12.75" hidden="1">
      <c r="A57" s="82">
        <v>51</v>
      </c>
      <c r="B57" s="83"/>
      <c r="C57" s="83">
        <f>IF($B57="","",VLOOKUP($B57,'R7_Jedermann'!$B$7:$E$90,2,FALSE))</f>
      </c>
      <c r="D57" s="83">
        <f>IF($B57="","",VLOOKUP($B57,'R7_Jedermann'!$B$7:$E$90,3,FALSE))</f>
      </c>
      <c r="E57" s="83">
        <f>IF($B57="","",VLOOKUP($B57,'R7_Jedermann'!$B$7:$E$90,4,FALSE))</f>
      </c>
      <c r="F57" s="84"/>
      <c r="H57">
        <f t="shared" si="0"/>
      </c>
    </row>
    <row r="58" spans="1:8" ht="12.75" hidden="1">
      <c r="A58" s="82">
        <v>52</v>
      </c>
      <c r="B58" s="83"/>
      <c r="C58" s="83">
        <f>IF($B58="","",VLOOKUP($B58,'R7_Jedermann'!$B$7:$E$90,2,FALSE))</f>
      </c>
      <c r="D58" s="83">
        <f>IF($B58="","",VLOOKUP($B58,'R7_Jedermann'!$B$7:$E$90,3,FALSE))</f>
      </c>
      <c r="E58" s="83">
        <f>IF($B58="","",VLOOKUP($B58,'R7_Jedermann'!$B$7:$E$90,4,FALSE))</f>
      </c>
      <c r="F58" s="84"/>
      <c r="H58">
        <f t="shared" si="0"/>
      </c>
    </row>
    <row r="59" spans="1:8" ht="12.75" hidden="1">
      <c r="A59" s="82">
        <v>53</v>
      </c>
      <c r="B59" s="83"/>
      <c r="C59" s="83">
        <f>IF($B59="","",VLOOKUP($B59,'R7_Jedermann'!$B$7:$E$90,2,FALSE))</f>
      </c>
      <c r="D59" s="83">
        <f>IF($B59="","",VLOOKUP($B59,'R7_Jedermann'!$B$7:$E$90,3,FALSE))</f>
      </c>
      <c r="E59" s="83">
        <f>IF($B59="","",VLOOKUP($B59,'R7_Jedermann'!$B$7:$E$90,4,FALSE))</f>
      </c>
      <c r="F59" s="84"/>
      <c r="H59">
        <f t="shared" si="0"/>
      </c>
    </row>
    <row r="60" spans="1:8" ht="12.75" hidden="1">
      <c r="A60" s="82">
        <v>54</v>
      </c>
      <c r="B60" s="83"/>
      <c r="C60" s="83">
        <f>IF($B60="","",VLOOKUP($B60,'R7_Jedermann'!$B$7:$E$90,2,FALSE))</f>
      </c>
      <c r="D60" s="83">
        <f>IF($B60="","",VLOOKUP($B60,'R7_Jedermann'!$B$7:$E$90,3,FALSE))</f>
      </c>
      <c r="E60" s="83">
        <f>IF($B60="","",VLOOKUP($B60,'R7_Jedermann'!$B$7:$E$90,4,FALSE))</f>
      </c>
      <c r="F60" s="84"/>
      <c r="H60">
        <f t="shared" si="0"/>
      </c>
    </row>
    <row r="61" spans="1:8" ht="12.75" hidden="1">
      <c r="A61" s="82">
        <v>55</v>
      </c>
      <c r="B61" s="83"/>
      <c r="C61" s="83">
        <f>IF($B61="","",VLOOKUP($B61,'R7_Jedermann'!$B$7:$E$90,2,FALSE))</f>
      </c>
      <c r="D61" s="83">
        <f>IF($B61="","",VLOOKUP($B61,'R7_Jedermann'!$B$7:$E$90,3,FALSE))</f>
      </c>
      <c r="E61" s="83">
        <f>IF($B61="","",VLOOKUP($B61,'R7_Jedermann'!$B$7:$E$90,4,FALSE))</f>
      </c>
      <c r="F61" s="84"/>
      <c r="H61">
        <f t="shared" si="0"/>
      </c>
    </row>
    <row r="62" spans="1:8" ht="12.75" hidden="1">
      <c r="A62" s="82">
        <v>56</v>
      </c>
      <c r="B62" s="83"/>
      <c r="C62" s="83">
        <f>IF($B62="","",VLOOKUP($B62,'R7_Jedermann'!$B$7:$E$90,2,FALSE))</f>
      </c>
      <c r="D62" s="83">
        <f>IF($B62="","",VLOOKUP($B62,'R7_Jedermann'!$B$7:$E$90,3,FALSE))</f>
      </c>
      <c r="E62" s="83">
        <f>IF($B62="","",VLOOKUP($B62,'R7_Jedermann'!$B$7:$E$90,4,FALSE))</f>
      </c>
      <c r="F62" s="84"/>
      <c r="H62">
        <f t="shared" si="0"/>
      </c>
    </row>
    <row r="63" spans="1:8" ht="12.75" hidden="1">
      <c r="A63" s="82">
        <v>57</v>
      </c>
      <c r="B63" s="83"/>
      <c r="C63" s="83">
        <f>IF($B63="","",VLOOKUP($B63,'R7_Jedermann'!$B$7:$E$90,2,FALSE))</f>
      </c>
      <c r="D63" s="83">
        <f>IF($B63="","",VLOOKUP($B63,'R7_Jedermann'!$B$7:$E$90,3,FALSE))</f>
      </c>
      <c r="E63" s="83">
        <f>IF($B63="","",VLOOKUP($B63,'R7_Jedermann'!$B$7:$E$90,4,FALSE))</f>
      </c>
      <c r="F63" s="84"/>
      <c r="H63">
        <f t="shared" si="0"/>
      </c>
    </row>
    <row r="64" spans="1:8" ht="12.75" hidden="1">
      <c r="A64" s="82">
        <v>58</v>
      </c>
      <c r="B64" s="83"/>
      <c r="C64" s="83">
        <f>IF($B64="","",VLOOKUP($B64,'R7_Jedermann'!$B$7:$E$90,2,FALSE))</f>
      </c>
      <c r="D64" s="83">
        <f>IF($B64="","",VLOOKUP($B64,'R7_Jedermann'!$B$7:$E$90,3,FALSE))</f>
      </c>
      <c r="E64" s="83">
        <f>IF($B64="","",VLOOKUP($B64,'R7_Jedermann'!$B$7:$E$90,4,FALSE))</f>
      </c>
      <c r="F64" s="84"/>
      <c r="H64">
        <f t="shared" si="0"/>
      </c>
    </row>
    <row r="65" spans="1:8" ht="12.75" hidden="1">
      <c r="A65" s="82">
        <v>59</v>
      </c>
      <c r="B65" s="83"/>
      <c r="C65" s="83">
        <f>IF($B65="","",VLOOKUP($B65,'R7_Jedermann'!$B$7:$E$90,2,FALSE))</f>
      </c>
      <c r="D65" s="83">
        <f>IF($B65="","",VLOOKUP($B65,'R7_Jedermann'!$B$7:$E$90,3,FALSE))</f>
      </c>
      <c r="E65" s="83">
        <f>IF($B65="","",VLOOKUP($B65,'R7_Jedermann'!$B$7:$E$90,4,FALSE))</f>
      </c>
      <c r="F65" s="84"/>
      <c r="H65">
        <f t="shared" si="0"/>
      </c>
    </row>
    <row r="66" spans="1:8" ht="12.75" hidden="1">
      <c r="A66" s="82">
        <v>60</v>
      </c>
      <c r="B66" s="83"/>
      <c r="C66" s="83">
        <f>IF($B66="","",VLOOKUP($B66,'R7_Jedermann'!$B$7:$E$90,2,FALSE))</f>
      </c>
      <c r="D66" s="83">
        <f>IF($B66="","",VLOOKUP($B66,'R7_Jedermann'!$B$7:$E$90,3,FALSE))</f>
      </c>
      <c r="E66" s="83">
        <f>IF($B66="","",VLOOKUP($B66,'R7_Jedermann'!$B$7:$E$90,4,FALSE))</f>
      </c>
      <c r="F66" s="84"/>
      <c r="H66">
        <f t="shared" si="0"/>
      </c>
    </row>
    <row r="67" spans="1:8" ht="12.75" hidden="1">
      <c r="A67" s="82">
        <v>61</v>
      </c>
      <c r="B67" s="83"/>
      <c r="C67" s="83">
        <f>IF($B67="","",VLOOKUP($B67,'R7_Jedermann'!$B$7:$E$90,2,FALSE))</f>
      </c>
      <c r="D67" s="83">
        <f>IF($B67="","",VLOOKUP($B67,'R7_Jedermann'!$B$7:$E$90,3,FALSE))</f>
      </c>
      <c r="E67" s="83">
        <f>IF($B67="","",VLOOKUP($B67,'R7_Jedermann'!$B$7:$E$90,4,FALSE))</f>
      </c>
      <c r="F67" s="84"/>
      <c r="H67">
        <f t="shared" si="0"/>
      </c>
    </row>
    <row r="68" spans="1:8" ht="12.75" hidden="1">
      <c r="A68" s="82">
        <v>62</v>
      </c>
      <c r="B68" s="83"/>
      <c r="C68" s="83">
        <f>IF($B68="","",VLOOKUP($B68,'R7_Jedermann'!$B$7:$E$90,2,FALSE))</f>
      </c>
      <c r="D68" s="83">
        <f>IF($B68="","",VLOOKUP($B68,'R7_Jedermann'!$B$7:$E$90,3,FALSE))</f>
      </c>
      <c r="E68" s="83">
        <f>IF($B68="","",VLOOKUP($B68,'R7_Jedermann'!$B$7:$E$90,4,FALSE))</f>
      </c>
      <c r="F68" s="84"/>
      <c r="H68">
        <f t="shared" si="0"/>
      </c>
    </row>
    <row r="69" spans="1:8" ht="12.75" hidden="1">
      <c r="A69" s="82">
        <v>63</v>
      </c>
      <c r="B69" s="83"/>
      <c r="C69" s="83">
        <f>IF($B69="","",VLOOKUP($B69,'R7_Jedermann'!$B$7:$E$90,2,FALSE))</f>
      </c>
      <c r="D69" s="83">
        <f>IF($B69="","",VLOOKUP($B69,'R7_Jedermann'!$B$7:$E$90,3,FALSE))</f>
      </c>
      <c r="E69" s="83">
        <f>IF($B69="","",VLOOKUP($B69,'R7_Jedermann'!$B$7:$E$90,4,FALSE))</f>
      </c>
      <c r="F69" s="84"/>
      <c r="H69">
        <f t="shared" si="0"/>
      </c>
    </row>
    <row r="70" spans="1:8" ht="12.75" hidden="1">
      <c r="A70" s="82">
        <v>64</v>
      </c>
      <c r="B70" s="83"/>
      <c r="C70" s="83">
        <f>IF($B70="","",VLOOKUP($B70,'R7_Jedermann'!$B$7:$E$90,2,FALSE))</f>
      </c>
      <c r="D70" s="83">
        <f>IF($B70="","",VLOOKUP($B70,'R7_Jedermann'!$B$7:$E$90,3,FALSE))</f>
      </c>
      <c r="E70" s="83">
        <f>IF($B70="","",VLOOKUP($B70,'R7_Jedermann'!$B$7:$E$90,4,FALSE))</f>
      </c>
      <c r="F70" s="84"/>
      <c r="H70">
        <f t="shared" si="0"/>
      </c>
    </row>
    <row r="71" spans="1:8" ht="12.75" hidden="1">
      <c r="A71" s="82">
        <v>65</v>
      </c>
      <c r="B71" s="83"/>
      <c r="C71" s="83">
        <f>IF($B71="","",VLOOKUP($B71,'R7_Jedermann'!$B$7:$E$90,2,FALSE))</f>
      </c>
      <c r="D71" s="83">
        <f>IF($B71="","",VLOOKUP($B71,'R7_Jedermann'!$B$7:$E$90,3,FALSE))</f>
      </c>
      <c r="E71" s="83">
        <f>IF($B71="","",VLOOKUP($B71,'R7_Jedermann'!$B$7:$E$90,4,FALSE))</f>
      </c>
      <c r="F71" s="84"/>
      <c r="H71">
        <f t="shared" si="0"/>
      </c>
    </row>
    <row r="72" spans="1:8" ht="12.75" hidden="1">
      <c r="A72" s="82">
        <v>66</v>
      </c>
      <c r="B72" s="83"/>
      <c r="C72" s="83">
        <f>IF($B72="","",VLOOKUP($B72,'R7_Jedermann'!$B$7:$E$90,2,FALSE))</f>
      </c>
      <c r="D72" s="83">
        <f>IF($B72="","",VLOOKUP($B72,'R7_Jedermann'!$B$7:$E$90,3,FALSE))</f>
      </c>
      <c r="E72" s="83">
        <f>IF($B72="","",VLOOKUP($B72,'R7_Jedermann'!$B$7:$E$90,4,FALSE))</f>
      </c>
      <c r="F72" s="84"/>
      <c r="H72">
        <f aca="true" t="shared" si="1" ref="H72:H106">IF(COUNTIF($B$7:$B$200,B72)&gt;1,"Doppelt!","")</f>
      </c>
    </row>
    <row r="73" spans="1:8" ht="12.75" hidden="1">
      <c r="A73" s="82">
        <v>67</v>
      </c>
      <c r="B73" s="83"/>
      <c r="C73" s="83">
        <f>IF($B73="","",VLOOKUP($B73,'R7_Jedermann'!$B$7:$E$90,2,FALSE))</f>
      </c>
      <c r="D73" s="83">
        <f>IF($B73="","",VLOOKUP($B73,'R7_Jedermann'!$B$7:$E$90,3,FALSE))</f>
      </c>
      <c r="E73" s="83">
        <f>IF($B73="","",VLOOKUP($B73,'R7_Jedermann'!$B$7:$E$90,4,FALSE))</f>
      </c>
      <c r="F73" s="84"/>
      <c r="H73">
        <f t="shared" si="1"/>
      </c>
    </row>
    <row r="74" spans="1:8" ht="12.75" hidden="1">
      <c r="A74" s="82">
        <v>68</v>
      </c>
      <c r="B74" s="83"/>
      <c r="C74" s="83">
        <f>IF($B74="","",VLOOKUP($B74,'R7_Jedermann'!$B$7:$E$90,2,FALSE))</f>
      </c>
      <c r="D74" s="83">
        <f>IF($B74="","",VLOOKUP($B74,'R7_Jedermann'!$B$7:$E$90,3,FALSE))</f>
      </c>
      <c r="E74" s="83">
        <f>IF($B74="","",VLOOKUP($B74,'R7_Jedermann'!$B$7:$E$90,4,FALSE))</f>
      </c>
      <c r="F74" s="84"/>
      <c r="H74">
        <f t="shared" si="1"/>
      </c>
    </row>
    <row r="75" spans="1:8" ht="12.75" hidden="1">
      <c r="A75" s="82">
        <v>69</v>
      </c>
      <c r="B75" s="83"/>
      <c r="C75" s="83">
        <f>IF($B75="","",VLOOKUP($B75,'R7_Jedermann'!$B$7:$E$90,2,FALSE))</f>
      </c>
      <c r="D75" s="83">
        <f>IF($B75="","",VLOOKUP($B75,'R7_Jedermann'!$B$7:$E$90,3,FALSE))</f>
      </c>
      <c r="E75" s="83">
        <f>IF($B75="","",VLOOKUP($B75,'R7_Jedermann'!$B$7:$E$90,4,FALSE))</f>
      </c>
      <c r="F75" s="84"/>
      <c r="H75">
        <f t="shared" si="1"/>
      </c>
    </row>
    <row r="76" spans="1:8" ht="12.75" hidden="1">
      <c r="A76" s="82">
        <v>70</v>
      </c>
      <c r="B76" s="83"/>
      <c r="C76" s="83">
        <f>IF($B76="","",VLOOKUP($B76,'R7_Jedermann'!$B$7:$E$90,2,FALSE))</f>
      </c>
      <c r="D76" s="83">
        <f>IF($B76="","",VLOOKUP($B76,'R7_Jedermann'!$B$7:$E$90,3,FALSE))</f>
      </c>
      <c r="E76" s="83">
        <f>IF($B76="","",VLOOKUP($B76,'R7_Jedermann'!$B$7:$E$90,4,FALSE))</f>
      </c>
      <c r="F76" s="84"/>
      <c r="H76">
        <f t="shared" si="1"/>
      </c>
    </row>
    <row r="77" spans="1:8" ht="12.75" hidden="1">
      <c r="A77" s="82">
        <v>71</v>
      </c>
      <c r="B77" s="83"/>
      <c r="C77" s="83">
        <f>IF($B77="","",VLOOKUP($B77,'R7_Jedermann'!$B$7:$E$90,2,FALSE))</f>
      </c>
      <c r="D77" s="83">
        <f>IF($B77="","",VLOOKUP($B77,'R7_Jedermann'!$B$7:$E$90,3,FALSE))</f>
      </c>
      <c r="E77" s="83">
        <f>IF($B77="","",VLOOKUP($B77,'R7_Jedermann'!$B$7:$E$90,4,FALSE))</f>
      </c>
      <c r="F77" s="84"/>
      <c r="H77">
        <f t="shared" si="1"/>
      </c>
    </row>
    <row r="78" spans="1:8" ht="12.75" hidden="1">
      <c r="A78" s="82">
        <v>72</v>
      </c>
      <c r="B78" s="83"/>
      <c r="C78" s="83">
        <f>IF($B78="","",VLOOKUP($B78,'R7_Jedermann'!$B$7:$E$90,2,FALSE))</f>
      </c>
      <c r="D78" s="83">
        <f>IF($B78="","",VLOOKUP($B78,'R7_Jedermann'!$B$7:$E$90,3,FALSE))</f>
      </c>
      <c r="E78" s="83">
        <f>IF($B78="","",VLOOKUP($B78,'R7_Jedermann'!$B$7:$E$90,4,FALSE))</f>
      </c>
      <c r="F78" s="84"/>
      <c r="H78">
        <f t="shared" si="1"/>
      </c>
    </row>
    <row r="79" spans="1:8" ht="12.75" hidden="1">
      <c r="A79" s="82">
        <v>73</v>
      </c>
      <c r="B79" s="83"/>
      <c r="C79" s="83">
        <f>IF($B79="","",VLOOKUP($B79,'R7_Jedermann'!$B$7:$E$90,2,FALSE))</f>
      </c>
      <c r="D79" s="83">
        <f>IF($B79="","",VLOOKUP($B79,'R7_Jedermann'!$B$7:$E$90,3,FALSE))</f>
      </c>
      <c r="E79" s="83">
        <f>IF($B79="","",VLOOKUP($B79,'R7_Jedermann'!$B$7:$E$90,4,FALSE))</f>
      </c>
      <c r="F79" s="84"/>
      <c r="H79">
        <f t="shared" si="1"/>
      </c>
    </row>
    <row r="80" spans="1:8" ht="12.75" hidden="1">
      <c r="A80" s="82">
        <v>74</v>
      </c>
      <c r="B80" s="83"/>
      <c r="C80" s="83">
        <f>IF($B80="","",VLOOKUP($B80,'R7_Jedermann'!$B$7:$E$90,2,FALSE))</f>
      </c>
      <c r="D80" s="83">
        <f>IF($B80="","",VLOOKUP($B80,'R7_Jedermann'!$B$7:$E$90,3,FALSE))</f>
      </c>
      <c r="E80" s="83">
        <f>IF($B80="","",VLOOKUP($B80,'R7_Jedermann'!$B$7:$E$90,4,FALSE))</f>
      </c>
      <c r="F80" s="84"/>
      <c r="H80">
        <f t="shared" si="1"/>
      </c>
    </row>
    <row r="81" spans="1:8" ht="12.75" hidden="1">
      <c r="A81" s="82">
        <v>75</v>
      </c>
      <c r="B81" s="83"/>
      <c r="C81" s="83">
        <f>IF($B81="","",VLOOKUP($B81,'R7_Jedermann'!$B$7:$E$90,2,FALSE))</f>
      </c>
      <c r="D81" s="83">
        <f>IF($B81="","",VLOOKUP($B81,'R7_Jedermann'!$B$7:$E$90,3,FALSE))</f>
      </c>
      <c r="E81" s="83">
        <f>IF($B81="","",VLOOKUP($B81,'R7_Jedermann'!$B$7:$E$90,4,FALSE))</f>
      </c>
      <c r="F81" s="84"/>
      <c r="H81">
        <f t="shared" si="1"/>
      </c>
    </row>
    <row r="82" spans="1:8" ht="12.75" hidden="1">
      <c r="A82" s="82">
        <v>76</v>
      </c>
      <c r="B82" s="83"/>
      <c r="C82" s="83">
        <f>IF($B82="","",VLOOKUP($B82,'R7_Jedermann'!$B$7:$E$90,2,FALSE))</f>
      </c>
      <c r="D82" s="83">
        <f>IF($B82="","",VLOOKUP($B82,'R7_Jedermann'!$B$7:$E$90,3,FALSE))</f>
      </c>
      <c r="E82" s="83">
        <f>IF($B82="","",VLOOKUP($B82,'R7_Jedermann'!$B$7:$E$90,4,FALSE))</f>
      </c>
      <c r="F82" s="84"/>
      <c r="H82">
        <f t="shared" si="1"/>
      </c>
    </row>
    <row r="83" spans="1:8" ht="12.75" hidden="1">
      <c r="A83" s="82">
        <v>77</v>
      </c>
      <c r="B83" s="83"/>
      <c r="C83" s="83">
        <f>IF($B83="","",VLOOKUP($B83,'R7_Jedermann'!$B$7:$E$90,2,FALSE))</f>
      </c>
      <c r="D83" s="83">
        <f>IF($B83="","",VLOOKUP($B83,'R7_Jedermann'!$B$7:$E$90,3,FALSE))</f>
      </c>
      <c r="E83" s="83">
        <f>IF($B83="","",VLOOKUP($B83,'R7_Jedermann'!$B$7:$E$90,4,FALSE))</f>
      </c>
      <c r="F83" s="84"/>
      <c r="H83">
        <f t="shared" si="1"/>
      </c>
    </row>
    <row r="84" spans="1:8" ht="12.75" hidden="1">
      <c r="A84" s="82">
        <v>78</v>
      </c>
      <c r="B84" s="83"/>
      <c r="C84" s="83">
        <f>IF($B84="","",VLOOKUP($B84,'R7_Jedermann'!$B$7:$E$90,2,FALSE))</f>
      </c>
      <c r="D84" s="83">
        <f>IF($B84="","",VLOOKUP($B84,'R7_Jedermann'!$B$7:$E$90,3,FALSE))</f>
      </c>
      <c r="E84" s="83">
        <f>IF($B84="","",VLOOKUP($B84,'R7_Jedermann'!$B$7:$E$90,4,FALSE))</f>
      </c>
      <c r="F84" s="84"/>
      <c r="H84">
        <f t="shared" si="1"/>
      </c>
    </row>
    <row r="85" spans="1:8" ht="12.75" hidden="1">
      <c r="A85" s="82">
        <v>79</v>
      </c>
      <c r="B85" s="83"/>
      <c r="C85" s="83">
        <f>IF($B85="","",VLOOKUP($B85,'R7_Jedermann'!$B$7:$E$90,2,FALSE))</f>
      </c>
      <c r="D85" s="83">
        <f>IF($B85="","",VLOOKUP($B85,'R7_Jedermann'!$B$7:$E$90,3,FALSE))</f>
      </c>
      <c r="E85" s="83">
        <f>IF($B85="","",VLOOKUP($B85,'R7_Jedermann'!$B$7:$E$90,4,FALSE))</f>
      </c>
      <c r="F85" s="84"/>
      <c r="H85">
        <f t="shared" si="1"/>
      </c>
    </row>
    <row r="86" spans="1:8" ht="12.75" hidden="1">
      <c r="A86" s="82">
        <v>80</v>
      </c>
      <c r="B86" s="83"/>
      <c r="C86" s="83">
        <f>IF($B86="","",VLOOKUP($B86,'R7_Jedermann'!$B$7:$E$90,2,FALSE))</f>
      </c>
      <c r="D86" s="83">
        <f>IF($B86="","",VLOOKUP($B86,'R7_Jedermann'!$B$7:$E$90,3,FALSE))</f>
      </c>
      <c r="E86" s="83">
        <f>IF($B86="","",VLOOKUP($B86,'R7_Jedermann'!$B$7:$E$90,4,FALSE))</f>
      </c>
      <c r="F86" s="84"/>
      <c r="H86">
        <f t="shared" si="1"/>
      </c>
    </row>
    <row r="87" spans="1:8" ht="12.75" hidden="1">
      <c r="A87" s="82">
        <v>81</v>
      </c>
      <c r="B87" s="83"/>
      <c r="C87" s="83">
        <f>IF($B87="","",VLOOKUP($B87,'R7_Jedermann'!$B$7:$E$90,2,FALSE))</f>
      </c>
      <c r="D87" s="83">
        <f>IF($B87="","",VLOOKUP($B87,'R7_Jedermann'!$B$7:$E$90,3,FALSE))</f>
      </c>
      <c r="E87" s="83">
        <f>IF($B87="","",VLOOKUP($B87,'R7_Jedermann'!$B$7:$E$90,4,FALSE))</f>
      </c>
      <c r="F87" s="84"/>
      <c r="H87">
        <f t="shared" si="1"/>
      </c>
    </row>
    <row r="88" spans="1:8" ht="12.75" hidden="1">
      <c r="A88" s="82">
        <v>82</v>
      </c>
      <c r="B88" s="83"/>
      <c r="C88" s="83">
        <f>IF($B88="","",VLOOKUP($B88,'R7_Jedermann'!$B$7:$E$90,2,FALSE))</f>
      </c>
      <c r="D88" s="83">
        <f>IF($B88="","",VLOOKUP($B88,'R7_Jedermann'!$B$7:$E$90,3,FALSE))</f>
      </c>
      <c r="E88" s="83">
        <f>IF($B88="","",VLOOKUP($B88,'R7_Jedermann'!$B$7:$E$90,4,FALSE))</f>
      </c>
      <c r="F88" s="84"/>
      <c r="H88">
        <f t="shared" si="1"/>
      </c>
    </row>
    <row r="89" spans="1:8" ht="12.75" hidden="1">
      <c r="A89" s="82">
        <v>83</v>
      </c>
      <c r="B89" s="83"/>
      <c r="C89" s="83">
        <f>IF($B89="","",VLOOKUP($B89,'R7_Jedermann'!$B$7:$E$90,2,FALSE))</f>
      </c>
      <c r="D89" s="83">
        <f>IF($B89="","",VLOOKUP($B89,'R7_Jedermann'!$B$7:$E$90,3,FALSE))</f>
      </c>
      <c r="E89" s="83">
        <f>IF($B89="","",VLOOKUP($B89,'R7_Jedermann'!$B$7:$E$90,4,FALSE))</f>
      </c>
      <c r="F89" s="84"/>
      <c r="H89">
        <f t="shared" si="1"/>
      </c>
    </row>
    <row r="90" spans="1:8" ht="12.75" hidden="1">
      <c r="A90" s="82">
        <v>84</v>
      </c>
      <c r="B90" s="83"/>
      <c r="C90" s="83">
        <f>IF($B90="","",VLOOKUP($B90,'R7_Jedermann'!$B$7:$E$90,2,FALSE))</f>
      </c>
      <c r="D90" s="83">
        <f>IF($B90="","",VLOOKUP($B90,'R7_Jedermann'!$B$7:$E$90,3,FALSE))</f>
      </c>
      <c r="E90" s="83">
        <f>IF($B90="","",VLOOKUP($B90,'R7_Jedermann'!$B$7:$E$90,4,FALSE))</f>
      </c>
      <c r="F90" s="84"/>
      <c r="H90">
        <f t="shared" si="1"/>
      </c>
    </row>
    <row r="91" spans="1:8" ht="12.75" hidden="1">
      <c r="A91" s="82">
        <v>85</v>
      </c>
      <c r="B91" s="83"/>
      <c r="C91" s="83">
        <f>IF($B91="","",VLOOKUP($B91,'R7_Jedermann'!$B$7:$E$90,2,FALSE))</f>
      </c>
      <c r="D91" s="83">
        <f>IF($B91="","",VLOOKUP($B91,'R7_Jedermann'!$B$7:$E$90,3,FALSE))</f>
      </c>
      <c r="E91" s="83">
        <f>IF($B91="","",VLOOKUP($B91,'R7_Jedermann'!$B$7:$E$90,4,FALSE))</f>
      </c>
      <c r="F91" s="84"/>
      <c r="H91">
        <f t="shared" si="1"/>
      </c>
    </row>
    <row r="92" spans="1:8" ht="12.75" hidden="1">
      <c r="A92" s="82">
        <v>86</v>
      </c>
      <c r="B92" s="83"/>
      <c r="C92" s="83">
        <f>IF($B92="","",VLOOKUP($B92,'R7_Jedermann'!$B$7:$E$90,2,FALSE))</f>
      </c>
      <c r="D92" s="83">
        <f>IF($B92="","",VLOOKUP($B92,'R7_Jedermann'!$B$7:$E$90,3,FALSE))</f>
      </c>
      <c r="E92" s="83">
        <f>IF($B92="","",VLOOKUP($B92,'R7_Jedermann'!$B$7:$E$90,4,FALSE))</f>
      </c>
      <c r="F92" s="84"/>
      <c r="H92">
        <f t="shared" si="1"/>
      </c>
    </row>
    <row r="93" spans="1:8" ht="12.75" hidden="1">
      <c r="A93" s="82">
        <v>87</v>
      </c>
      <c r="B93" s="83"/>
      <c r="C93" s="83">
        <f>IF($B93="","",VLOOKUP($B93,'R7_Jedermann'!$B$7:$E$90,2,FALSE))</f>
      </c>
      <c r="D93" s="83">
        <f>IF($B93="","",VLOOKUP($B93,'R7_Jedermann'!$B$7:$E$90,3,FALSE))</f>
      </c>
      <c r="E93" s="83">
        <f>IF($B93="","",VLOOKUP($B93,'R7_Jedermann'!$B$7:$E$90,4,FALSE))</f>
      </c>
      <c r="F93" s="84"/>
      <c r="H93">
        <f t="shared" si="1"/>
      </c>
    </row>
    <row r="94" spans="1:8" ht="12.75" hidden="1">
      <c r="A94" s="82">
        <v>88</v>
      </c>
      <c r="B94" s="83"/>
      <c r="C94" s="83">
        <f>IF($B94="","",VLOOKUP($B94,'R7_Jedermann'!$B$7:$E$90,2,FALSE))</f>
      </c>
      <c r="D94" s="83">
        <f>IF($B94="","",VLOOKUP($B94,'R7_Jedermann'!$B$7:$E$90,3,FALSE))</f>
      </c>
      <c r="E94" s="83">
        <f>IF($B94="","",VLOOKUP($B94,'R7_Jedermann'!$B$7:$E$90,4,FALSE))</f>
      </c>
      <c r="F94" s="84"/>
      <c r="H94">
        <f t="shared" si="1"/>
      </c>
    </row>
    <row r="95" spans="1:8" ht="12.75" hidden="1">
      <c r="A95" s="82">
        <v>89</v>
      </c>
      <c r="B95" s="83"/>
      <c r="C95" s="83">
        <f>IF($B95="","",VLOOKUP($B95,'R7_Jedermann'!$B$7:$E$90,2,FALSE))</f>
      </c>
      <c r="D95" s="83">
        <f>IF($B95="","",VLOOKUP($B95,'R7_Jedermann'!$B$7:$E$90,3,FALSE))</f>
      </c>
      <c r="E95" s="83">
        <f>IF($B95="","",VLOOKUP($B95,'R7_Jedermann'!$B$7:$E$90,4,FALSE))</f>
      </c>
      <c r="F95" s="84"/>
      <c r="H95">
        <f t="shared" si="1"/>
      </c>
    </row>
    <row r="96" spans="1:8" ht="12.75" hidden="1">
      <c r="A96" s="82">
        <v>90</v>
      </c>
      <c r="B96" s="83"/>
      <c r="C96" s="83">
        <f>IF($B96="","",VLOOKUP($B96,'R7_Jedermann'!$B$7:$E$90,2,FALSE))</f>
      </c>
      <c r="D96" s="83">
        <f>IF($B96="","",VLOOKUP($B96,'R7_Jedermann'!$B$7:$E$90,3,FALSE))</f>
      </c>
      <c r="E96" s="83">
        <f>IF($B96="","",VLOOKUP($B96,'R7_Jedermann'!$B$7:$E$90,4,FALSE))</f>
      </c>
      <c r="F96" s="84"/>
      <c r="H96">
        <f t="shared" si="1"/>
      </c>
    </row>
    <row r="97" spans="1:8" ht="12.75" hidden="1">
      <c r="A97" s="82">
        <v>91</v>
      </c>
      <c r="B97" s="83"/>
      <c r="C97" s="83">
        <f>IF($B97="","",VLOOKUP($B97,'R7_Jedermann'!$B$7:$E$90,2,FALSE))</f>
      </c>
      <c r="D97" s="83">
        <f>IF($B97="","",VLOOKUP($B97,'R7_Jedermann'!$B$7:$E$90,3,FALSE))</f>
      </c>
      <c r="E97" s="83">
        <f>IF($B97="","",VLOOKUP($B97,'R7_Jedermann'!$B$7:$E$90,4,FALSE))</f>
      </c>
      <c r="F97" s="84"/>
      <c r="H97">
        <f t="shared" si="1"/>
      </c>
    </row>
    <row r="98" spans="1:8" ht="12.75" hidden="1">
      <c r="A98" s="82">
        <v>92</v>
      </c>
      <c r="B98" s="83"/>
      <c r="C98" s="83">
        <f>IF($B98="","",VLOOKUP($B98,'R7_Jedermann'!$B$7:$E$90,2,FALSE))</f>
      </c>
      <c r="D98" s="83">
        <f>IF($B98="","",VLOOKUP($B98,'R7_Jedermann'!$B$7:$E$90,3,FALSE))</f>
      </c>
      <c r="E98" s="83">
        <f>IF($B98="","",VLOOKUP($B98,'R7_Jedermann'!$B$7:$E$90,4,FALSE))</f>
      </c>
      <c r="F98" s="84"/>
      <c r="H98">
        <f t="shared" si="1"/>
      </c>
    </row>
    <row r="99" spans="1:8" ht="12.75" hidden="1">
      <c r="A99" s="82">
        <v>93</v>
      </c>
      <c r="B99" s="83"/>
      <c r="C99" s="83">
        <f>IF($B99="","",VLOOKUP($B99,'R7_Jedermann'!$B$7:$E$90,2,FALSE))</f>
      </c>
      <c r="D99" s="83">
        <f>IF($B99="","",VLOOKUP($B99,'R7_Jedermann'!$B$7:$E$90,3,FALSE))</f>
      </c>
      <c r="E99" s="83">
        <f>IF($B99="","",VLOOKUP($B99,'R7_Jedermann'!$B$7:$E$90,4,FALSE))</f>
      </c>
      <c r="F99" s="84"/>
      <c r="H99">
        <f t="shared" si="1"/>
      </c>
    </row>
    <row r="100" spans="1:8" ht="12.75" hidden="1">
      <c r="A100" s="82">
        <v>94</v>
      </c>
      <c r="B100" s="83"/>
      <c r="C100" s="83">
        <f>IF($B100="","",VLOOKUP($B100,'R7_Jedermann'!$B$7:$E$90,2,FALSE))</f>
      </c>
      <c r="D100" s="83">
        <f>IF($B100="","",VLOOKUP($B100,'R7_Jedermann'!$B$7:$E$90,3,FALSE))</f>
      </c>
      <c r="E100" s="83">
        <f>IF($B100="","",VLOOKUP($B100,'R7_Jedermann'!$B$7:$E$90,4,FALSE))</f>
      </c>
      <c r="F100" s="84"/>
      <c r="H100">
        <f t="shared" si="1"/>
      </c>
    </row>
    <row r="101" spans="1:8" ht="12.75" hidden="1">
      <c r="A101" s="82">
        <v>95</v>
      </c>
      <c r="B101" s="83"/>
      <c r="C101" s="83">
        <f>IF($B101="","",VLOOKUP($B101,'R7_Jedermann'!$B$7:$E$90,2,FALSE))</f>
      </c>
      <c r="D101" s="83">
        <f>IF($B101="","",VLOOKUP($B101,'R7_Jedermann'!$B$7:$E$90,3,FALSE))</f>
      </c>
      <c r="E101" s="83">
        <f>IF($B101="","",VLOOKUP($B101,'R7_Jedermann'!$B$7:$E$90,4,FALSE))</f>
      </c>
      <c r="F101" s="84"/>
      <c r="H101">
        <f t="shared" si="1"/>
      </c>
    </row>
    <row r="102" spans="1:8" ht="12.75" hidden="1">
      <c r="A102" s="82">
        <v>96</v>
      </c>
      <c r="B102" s="83"/>
      <c r="C102" s="83">
        <f>IF($B102="","",VLOOKUP($B102,'R7_Jedermann'!$B$7:$E$90,2,FALSE))</f>
      </c>
      <c r="D102" s="83">
        <f>IF($B102="","",VLOOKUP($B102,'R7_Jedermann'!$B$7:$E$90,3,FALSE))</f>
      </c>
      <c r="E102" s="83">
        <f>IF($B102="","",VLOOKUP($B102,'R7_Jedermann'!$B$7:$E$90,4,FALSE))</f>
      </c>
      <c r="F102" s="84"/>
      <c r="H102">
        <f t="shared" si="1"/>
      </c>
    </row>
    <row r="103" spans="1:8" ht="12.75" hidden="1">
      <c r="A103" s="82">
        <v>97</v>
      </c>
      <c r="B103" s="83"/>
      <c r="C103" s="83">
        <f>IF($B103="","",VLOOKUP($B103,'R7_Jedermann'!$B$7:$E$90,2,FALSE))</f>
      </c>
      <c r="D103" s="83">
        <f>IF($B103="","",VLOOKUP($B103,'R7_Jedermann'!$B$7:$E$90,3,FALSE))</f>
      </c>
      <c r="E103" s="83">
        <f>IF($B103="","",VLOOKUP($B103,'R7_Jedermann'!$B$7:$E$90,4,FALSE))</f>
      </c>
      <c r="F103" s="84"/>
      <c r="H103">
        <f t="shared" si="1"/>
      </c>
    </row>
    <row r="104" spans="1:8" ht="12.75" hidden="1">
      <c r="A104" s="82">
        <v>98</v>
      </c>
      <c r="B104" s="83"/>
      <c r="C104" s="83">
        <f>IF($B104="","",VLOOKUP($B104,'R7_Jedermann'!$B$7:$E$90,2,FALSE))</f>
      </c>
      <c r="D104" s="83">
        <f>IF($B104="","",VLOOKUP($B104,'R7_Jedermann'!$B$7:$E$90,3,FALSE))</f>
      </c>
      <c r="E104" s="83">
        <f>IF($B104="","",VLOOKUP($B104,'R7_Jedermann'!$B$7:$E$90,4,FALSE))</f>
      </c>
      <c r="F104" s="84"/>
      <c r="H104">
        <f t="shared" si="1"/>
      </c>
    </row>
    <row r="105" spans="1:8" ht="12.75" hidden="1">
      <c r="A105" s="82">
        <v>99</v>
      </c>
      <c r="B105" s="83"/>
      <c r="C105" s="83">
        <f>IF($B105="","",VLOOKUP($B105,'R7_Jedermann'!$B$7:$E$90,2,FALSE))</f>
      </c>
      <c r="D105" s="83">
        <f>IF($B105="","",VLOOKUP($B105,'R7_Jedermann'!$B$7:$E$90,3,FALSE))</f>
      </c>
      <c r="E105" s="83">
        <f>IF($B105="","",VLOOKUP($B105,'R7_Jedermann'!$B$7:$E$90,4,FALSE))</f>
      </c>
      <c r="F105" s="84"/>
      <c r="H105">
        <f t="shared" si="1"/>
      </c>
    </row>
    <row r="106" spans="1:8" ht="12.75" hidden="1">
      <c r="A106" s="82">
        <v>100</v>
      </c>
      <c r="B106" s="83"/>
      <c r="C106" s="83">
        <f>IF($B106="","",VLOOKUP($B106,'R7_Jedermann'!$B$7:$E$90,2,FALSE))</f>
      </c>
      <c r="D106" s="83">
        <f>IF($B106="","",VLOOKUP($B106,'R7_Jedermann'!$B$7:$E$90,3,FALSE))</f>
      </c>
      <c r="E106" s="83">
        <f>IF($B106="","",VLOOKUP($B106,'R7_Jedermann'!$B$7:$E$90,4,FALSE))</f>
      </c>
      <c r="F106" s="84"/>
      <c r="H106">
        <f t="shared" si="1"/>
      </c>
    </row>
  </sheetData>
  <sheetProtection/>
  <mergeCells count="1">
    <mergeCell ref="A4:C4"/>
  </mergeCells>
  <printOptions horizontalCentered="1"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PageLayoutView="0" workbookViewId="0" topLeftCell="A74">
      <selection activeCell="C77" sqref="C77"/>
    </sheetView>
  </sheetViews>
  <sheetFormatPr defaultColWidth="11.421875" defaultRowHeight="12.75"/>
  <cols>
    <col min="1" max="1" width="6.140625" style="0" customWidth="1"/>
    <col min="3" max="3" width="15.421875" style="0" customWidth="1"/>
    <col min="4" max="4" width="15.7109375" style="0" customWidth="1"/>
    <col min="5" max="5" width="32.140625" style="0" bestFit="1" customWidth="1"/>
    <col min="6" max="6" width="31.57421875" style="0" bestFit="1" customWidth="1"/>
    <col min="7" max="7" width="8.57421875" style="0" bestFit="1" customWidth="1"/>
  </cols>
  <sheetData>
    <row r="1" spans="1:9" ht="18">
      <c r="A1" s="1" t="s">
        <v>0</v>
      </c>
      <c r="B1" s="1"/>
      <c r="C1" s="1"/>
      <c r="D1" s="1"/>
      <c r="H1" s="2">
        <v>41056</v>
      </c>
      <c r="I1" s="15"/>
    </row>
    <row r="2" spans="1:8" ht="18">
      <c r="A2" s="3" t="s">
        <v>220</v>
      </c>
      <c r="B2" s="3"/>
      <c r="C2" s="3"/>
      <c r="D2" s="4"/>
      <c r="H2" s="65"/>
    </row>
    <row r="3" spans="1:8" ht="18">
      <c r="A3" s="5" t="s">
        <v>229</v>
      </c>
      <c r="B3" s="6"/>
      <c r="C3" s="8" t="s">
        <v>48</v>
      </c>
      <c r="D3" s="4"/>
      <c r="H3" s="66"/>
    </row>
    <row r="4" spans="1:8" ht="18">
      <c r="A4" s="96" t="s">
        <v>39</v>
      </c>
      <c r="B4" s="97"/>
      <c r="C4" s="97"/>
      <c r="D4" s="4"/>
      <c r="E4" s="9"/>
      <c r="F4" s="9"/>
      <c r="G4" s="9"/>
      <c r="H4" s="67"/>
    </row>
    <row r="5" spans="1:8" ht="25.5">
      <c r="A5" s="7" t="s">
        <v>776</v>
      </c>
      <c r="B5" s="7"/>
      <c r="C5" s="7"/>
      <c r="D5" s="7"/>
      <c r="H5" s="10" t="s">
        <v>40</v>
      </c>
    </row>
    <row r="6" spans="1:9" ht="12.75">
      <c r="A6" s="80" t="s">
        <v>3</v>
      </c>
      <c r="B6" s="81" t="s">
        <v>31</v>
      </c>
      <c r="C6" s="81" t="s">
        <v>33</v>
      </c>
      <c r="D6" s="81" t="s">
        <v>34</v>
      </c>
      <c r="E6" s="81" t="s">
        <v>5</v>
      </c>
      <c r="F6" s="81" t="s">
        <v>260</v>
      </c>
      <c r="G6" s="81" t="s">
        <v>14</v>
      </c>
      <c r="H6" s="81" t="s">
        <v>6</v>
      </c>
      <c r="I6" s="79"/>
    </row>
    <row r="7" spans="1:10" ht="12.75">
      <c r="A7" s="82">
        <v>1</v>
      </c>
      <c r="B7" s="83">
        <v>130</v>
      </c>
      <c r="C7" s="83" t="s">
        <v>490</v>
      </c>
      <c r="D7" s="83" t="s">
        <v>155</v>
      </c>
      <c r="E7" s="83" t="str">
        <f>IF($B7="","",VLOOKUP($B7,'R8_ABC-Klasse'!$B$7:$G$138,4,FALSE))</f>
        <v>Racing Students</v>
      </c>
      <c r="F7" s="83">
        <f>IF($B7="","",VLOOKUP($B7,'R8_ABC-Klasse'!$B$7:$G$138,5,FALSE))</f>
        <v>0</v>
      </c>
      <c r="G7" s="95" t="str">
        <f>IF($B7="","",VLOOKUP($B7,'R8_ABC-Klasse'!$B$7:$G$138,6,FALSE))</f>
        <v>A</v>
      </c>
      <c r="H7" s="87">
        <v>0.1240625</v>
      </c>
      <c r="J7">
        <f>IF(COUNTIF($B$7:$B$200,B7)&gt;1,"Doppelt!","")</f>
      </c>
    </row>
    <row r="8" spans="1:10" ht="12.75">
      <c r="A8" s="82">
        <v>2</v>
      </c>
      <c r="B8" s="83">
        <v>133</v>
      </c>
      <c r="C8" s="83" t="s">
        <v>488</v>
      </c>
      <c r="D8" s="83" t="s">
        <v>101</v>
      </c>
      <c r="E8" s="83" t="str">
        <f>IF($B8="","",VLOOKUP($B8,'R8_ABC-Klasse'!$B$7:$G$138,4,FALSE))</f>
        <v>Racing Students</v>
      </c>
      <c r="F8" s="83">
        <f>IF($B8="","",VLOOKUP($B8,'R8_ABC-Klasse'!$B$7:$G$138,5,FALSE))</f>
        <v>0</v>
      </c>
      <c r="G8" s="95" t="str">
        <f>IF($B8="","",VLOOKUP($B8,'R8_ABC-Klasse'!$B$7:$G$138,6,FALSE))</f>
        <v>A</v>
      </c>
      <c r="H8" s="84"/>
      <c r="J8">
        <f aca="true" t="shared" si="0" ref="J8:J71">IF(COUNTIF($B$7:$B$200,B8)&gt;1,"Doppelt!","")</f>
      </c>
    </row>
    <row r="9" spans="1:10" ht="12.75">
      <c r="A9" s="82">
        <v>3</v>
      </c>
      <c r="B9" s="83">
        <v>174</v>
      </c>
      <c r="C9" s="83" t="str">
        <f>IF($B9="","",VLOOKUP($B9,'R8_ABC-Klasse'!$B$7:$G$138,2,FALSE))</f>
        <v>Schlichenmaier</v>
      </c>
      <c r="D9" s="83" t="str">
        <f>IF($B9="","",VLOOKUP($B9,'R8_ABC-Klasse'!$B$7:$G$138,3,FALSE))</f>
        <v>Tim</v>
      </c>
      <c r="E9" s="83" t="str">
        <f>IF($B9="","",VLOOKUP($B9,'R8_ABC-Klasse'!$B$7:$G$138,4,FALSE))</f>
        <v>Radsport Rhein Neckar</v>
      </c>
      <c r="F9" s="83">
        <f>IF($B9="","",VLOOKUP($B9,'R8_ABC-Klasse'!$B$7:$G$138,5,FALSE))</f>
        <v>0</v>
      </c>
      <c r="G9" s="95" t="str">
        <f>IF($B9="","",VLOOKUP($B9,'R8_ABC-Klasse'!$B$7:$G$138,6,FALSE))</f>
        <v>A</v>
      </c>
      <c r="H9" s="84"/>
      <c r="J9">
        <f t="shared" si="0"/>
      </c>
    </row>
    <row r="10" spans="1:10" ht="12.75">
      <c r="A10" s="82">
        <v>4</v>
      </c>
      <c r="B10" s="83">
        <v>215</v>
      </c>
      <c r="C10" s="83" t="str">
        <f>IF($B10="","",VLOOKUP($B10,'R8_ABC-Klasse'!$B$7:$G$138,2,FALSE))</f>
        <v>Hatz</v>
      </c>
      <c r="D10" s="83" t="str">
        <f>IF($B10="","",VLOOKUP($B10,'R8_ABC-Klasse'!$B$7:$G$138,3,FALSE))</f>
        <v>Christopher</v>
      </c>
      <c r="E10" s="83" t="str">
        <f>IF($B10="","",VLOOKUP($B10,'R8_ABC-Klasse'!$B$7:$G$138,4,FALSE))</f>
        <v>Radsport Team Lutz</v>
      </c>
      <c r="F10" s="83">
        <f>IF($B10="","",VLOOKUP($B10,'R8_ABC-Klasse'!$B$7:$G$138,5,FALSE))</f>
        <v>0</v>
      </c>
      <c r="G10" s="95" t="str">
        <f>IF($B10="","",VLOOKUP($B10,'R8_ABC-Klasse'!$B$7:$G$138,6,FALSE))</f>
        <v>A</v>
      </c>
      <c r="H10" s="84"/>
      <c r="J10">
        <f t="shared" si="0"/>
      </c>
    </row>
    <row r="11" spans="1:10" ht="12.75">
      <c r="A11" s="82">
        <v>5</v>
      </c>
      <c r="B11" s="83">
        <v>131</v>
      </c>
      <c r="C11" s="83" t="str">
        <f>IF($B11="","",VLOOKUP($B11,'R8_ABC-Klasse'!$B$7:$G$138,2,FALSE))</f>
        <v>Obländer</v>
      </c>
      <c r="D11" s="83" t="str">
        <f>IF($B11="","",VLOOKUP($B11,'R8_ABC-Klasse'!$B$7:$G$138,3,FALSE))</f>
        <v>Jonathan</v>
      </c>
      <c r="E11" s="83" t="str">
        <f>IF($B11="","",VLOOKUP($B11,'R8_ABC-Klasse'!$B$7:$G$138,4,FALSE))</f>
        <v>Racing Students</v>
      </c>
      <c r="F11" s="83">
        <f>IF($B11="","",VLOOKUP($B11,'R8_ABC-Klasse'!$B$7:$G$138,5,FALSE))</f>
        <v>0</v>
      </c>
      <c r="G11" s="95" t="str">
        <f>IF($B11="","",VLOOKUP($B11,'R8_ABC-Klasse'!$B$7:$G$138,6,FALSE))</f>
        <v>A</v>
      </c>
      <c r="H11" s="92" t="s">
        <v>907</v>
      </c>
      <c r="J11">
        <f t="shared" si="0"/>
      </c>
    </row>
    <row r="12" spans="1:10" ht="12.75">
      <c r="A12" s="82">
        <v>6</v>
      </c>
      <c r="B12" s="83">
        <v>42</v>
      </c>
      <c r="C12" s="83" t="str">
        <f>IF($B12="","",VLOOKUP($B12,'R8_ABC-Klasse'!$B$7:$G$138,2,FALSE))</f>
        <v>Müller</v>
      </c>
      <c r="D12" s="83" t="str">
        <f>IF($B12="","",VLOOKUP($B12,'R8_ABC-Klasse'!$B$7:$G$138,3,FALSE))</f>
        <v>Robert</v>
      </c>
      <c r="E12" s="83" t="str">
        <f>IF($B12="","",VLOOKUP($B12,'R8_ABC-Klasse'!$B$7:$G$138,4,FALSE))</f>
        <v>RSV Concordia 1920 Forchheim e.V.</v>
      </c>
      <c r="F12" s="83" t="str">
        <f>IF($B12="","",VLOOKUP($B12,'R8_ABC-Klasse'!$B$7:$G$138,5,FALSE))</f>
        <v>Regionalteam "Kraichgau-Karlsruhe"</v>
      </c>
      <c r="G12" s="95" t="str">
        <f>IF($B12="","",VLOOKUP($B12,'R8_ABC-Klasse'!$B$7:$G$138,6,FALSE))</f>
        <v>A</v>
      </c>
      <c r="H12" s="84"/>
      <c r="J12">
        <f t="shared" si="0"/>
      </c>
    </row>
    <row r="13" spans="1:10" ht="12.75">
      <c r="A13" s="82">
        <v>7</v>
      </c>
      <c r="B13" s="83">
        <v>187</v>
      </c>
      <c r="C13" s="83" t="str">
        <f>IF($B13="","",VLOOKUP($B13,'R8_ABC-Klasse'!$B$7:$G$138,2,FALSE))</f>
        <v>Hench</v>
      </c>
      <c r="D13" s="83" t="str">
        <f>IF($B13="","",VLOOKUP($B13,'R8_ABC-Klasse'!$B$7:$G$138,3,FALSE))</f>
        <v>Christoph </v>
      </c>
      <c r="E13" s="83" t="str">
        <f>IF($B13="","",VLOOKUP($B13,'R8_ABC-Klasse'!$B$7:$G$138,4,FALSE))</f>
        <v>Race against Poverty</v>
      </c>
      <c r="F13" s="83">
        <f>IF($B13="","",VLOOKUP($B13,'R8_ABC-Klasse'!$B$7:$G$138,5,FALSE))</f>
        <v>0</v>
      </c>
      <c r="G13" s="95" t="str">
        <f>IF($B13="","",VLOOKUP($B13,'R8_ABC-Klasse'!$B$7:$G$138,6,FALSE))</f>
        <v>A</v>
      </c>
      <c r="H13" s="84"/>
      <c r="J13">
        <f t="shared" si="0"/>
      </c>
    </row>
    <row r="14" spans="1:10" ht="12.75">
      <c r="A14" s="82">
        <v>8</v>
      </c>
      <c r="B14" s="83">
        <v>41</v>
      </c>
      <c r="C14" s="83" t="str">
        <f>IF($B14="","",VLOOKUP($B14,'R8_ABC-Klasse'!$B$7:$G$138,2,FALSE))</f>
        <v>Lienert</v>
      </c>
      <c r="D14" s="83" t="str">
        <f>IF($B14="","",VLOOKUP($B14,'R8_ABC-Klasse'!$B$7:$G$138,3,FALSE))</f>
        <v>Thomas</v>
      </c>
      <c r="E14" s="83" t="str">
        <f>IF($B14="","",VLOOKUP($B14,'R8_ABC-Klasse'!$B$7:$G$138,4,FALSE))</f>
        <v>RSV Concordia 1920 Forchheim e.V.</v>
      </c>
      <c r="F14" s="83" t="str">
        <f>IF($B14="","",VLOOKUP($B14,'R8_ABC-Klasse'!$B$7:$G$138,5,FALSE))</f>
        <v>Regionalteam "Kraichgau-Karlsruhe"</v>
      </c>
      <c r="G14" s="95" t="str">
        <f>IF($B14="","",VLOOKUP($B14,'R8_ABC-Klasse'!$B$7:$G$138,6,FALSE))</f>
        <v>A</v>
      </c>
      <c r="H14" s="84"/>
      <c r="J14">
        <f t="shared" si="0"/>
      </c>
    </row>
    <row r="15" spans="1:10" ht="12.75">
      <c r="A15" s="82">
        <v>9</v>
      </c>
      <c r="B15" s="83">
        <v>59</v>
      </c>
      <c r="C15" s="83" t="str">
        <f>IF($B15="","",VLOOKUP($B15,'R8_ABC-Klasse'!$B$7:$G$138,2,FALSE))</f>
        <v>Weber</v>
      </c>
      <c r="D15" s="83" t="str">
        <f>IF($B15="","",VLOOKUP($B15,'R8_ABC-Klasse'!$B$7:$G$138,3,FALSE))</f>
        <v>Marcel</v>
      </c>
      <c r="E15" s="83" t="str">
        <f>IF($B15="","",VLOOKUP($B15,'R8_ABC-Klasse'!$B$7:$G$138,4,FALSE))</f>
        <v>RSV Rheinfelden</v>
      </c>
      <c r="F15" s="83" t="str">
        <f>IF($B15="","",VLOOKUP($B15,'R8_ABC-Klasse'!$B$7:$G$138,5,FALSE))</f>
        <v>TEAM ROTHAUS</v>
      </c>
      <c r="G15" s="95" t="str">
        <f>IF($B15="","",VLOOKUP($B15,'R8_ABC-Klasse'!$B$7:$G$138,6,FALSE))</f>
        <v>A</v>
      </c>
      <c r="H15" s="84"/>
      <c r="J15">
        <f t="shared" si="0"/>
      </c>
    </row>
    <row r="16" spans="1:10" ht="12.75">
      <c r="A16" s="82">
        <v>10</v>
      </c>
      <c r="B16" s="83">
        <v>138</v>
      </c>
      <c r="C16" s="83" t="str">
        <f>IF($B16="","",VLOOKUP($B16,'R8_ABC-Klasse'!$B$7:$G$138,2,FALSE))</f>
        <v>Kurrle</v>
      </c>
      <c r="D16" s="83" t="str">
        <f>IF($B16="","",VLOOKUP($B16,'R8_ABC-Klasse'!$B$7:$G$138,3,FALSE))</f>
        <v>Alexander</v>
      </c>
      <c r="E16" s="83" t="str">
        <f>IF($B16="","",VLOOKUP($B16,'R8_ABC-Klasse'!$B$7:$G$138,4,FALSE))</f>
        <v>Team Passione Bici-DeRosa</v>
      </c>
      <c r="F16" s="83">
        <f>IF($B16="","",VLOOKUP($B16,'R8_ABC-Klasse'!$B$7:$G$138,5,FALSE))</f>
        <v>0</v>
      </c>
      <c r="G16" s="95" t="str">
        <f>IF($B16="","",VLOOKUP($B16,'R8_ABC-Klasse'!$B$7:$G$138,6,FALSE))</f>
        <v>B</v>
      </c>
      <c r="H16" s="84"/>
      <c r="J16">
        <f t="shared" si="0"/>
      </c>
    </row>
    <row r="17" spans="1:10" ht="12.75">
      <c r="A17" s="82">
        <v>11</v>
      </c>
      <c r="B17" s="83">
        <v>74</v>
      </c>
      <c r="C17" s="83" t="str">
        <f>IF($B17="","",VLOOKUP($B17,'R8_ABC-Klasse'!$B$7:$G$138,2,FALSE))</f>
        <v>Bertschinger</v>
      </c>
      <c r="D17" s="83" t="str">
        <f>IF($B17="","",VLOOKUP($B17,'R8_ABC-Klasse'!$B$7:$G$138,3,FALSE))</f>
        <v>Raphael</v>
      </c>
      <c r="E17" s="83" t="str">
        <f>IF($B17="","",VLOOKUP($B17,'R8_ABC-Klasse'!$B$7:$G$138,4,FALSE))</f>
        <v>RSC Donaueschingen</v>
      </c>
      <c r="F17" s="83" t="str">
        <f>IF($B17="","",VLOOKUP($B17,'R8_ABC-Klasse'!$B$7:$G$138,5,FALSE))</f>
        <v>Team VINER Donaueschingen</v>
      </c>
      <c r="G17" s="95" t="str">
        <f>IF($B17="","",VLOOKUP($B17,'R8_ABC-Klasse'!$B$7:$G$138,6,FALSE))</f>
        <v>Elite</v>
      </c>
      <c r="H17" s="84"/>
      <c r="J17">
        <f t="shared" si="0"/>
      </c>
    </row>
    <row r="18" spans="1:10" ht="12.75">
      <c r="A18" s="82">
        <v>12</v>
      </c>
      <c r="B18" s="83">
        <v>210</v>
      </c>
      <c r="C18" s="83" t="str">
        <f>IF($B18="","",VLOOKUP($B18,'R8_ABC-Klasse'!$B$7:$G$138,2,FALSE))</f>
        <v>Alborn</v>
      </c>
      <c r="D18" s="83" t="str">
        <f>IF($B18="","",VLOOKUP($B18,'R8_ABC-Klasse'!$B$7:$G$138,3,FALSE))</f>
        <v>Michael</v>
      </c>
      <c r="E18" s="83" t="str">
        <f>IF($B18="","",VLOOKUP($B18,'R8_ABC-Klasse'!$B$7:$G$138,4,FALSE))</f>
        <v>GD Cycling Sports  CH</v>
      </c>
      <c r="F18" s="83">
        <f>IF($B18="","",VLOOKUP($B18,'R8_ABC-Klasse'!$B$7:$G$138,5,FALSE))</f>
        <v>0</v>
      </c>
      <c r="G18" s="95">
        <f>IF($B18="","",VLOOKUP($B18,'R8_ABC-Klasse'!$B$7:$G$138,6,FALSE))</f>
        <v>0</v>
      </c>
      <c r="H18" s="84"/>
      <c r="J18">
        <f t="shared" si="0"/>
      </c>
    </row>
    <row r="19" spans="1:10" ht="12.75">
      <c r="A19" s="82">
        <v>13</v>
      </c>
      <c r="B19" s="83">
        <v>150</v>
      </c>
      <c r="C19" s="83" t="str">
        <f>IF($B19="","",VLOOKUP($B19,'R8_ABC-Klasse'!$B$7:$G$138,2,FALSE))</f>
        <v>Selvi</v>
      </c>
      <c r="D19" s="83" t="str">
        <f>IF($B19="","",VLOOKUP($B19,'R8_ABC-Klasse'!$B$7:$G$138,3,FALSE))</f>
        <v>Timur</v>
      </c>
      <c r="E19" s="83" t="str">
        <f>IF($B19="","",VLOOKUP($B19,'R8_ABC-Klasse'!$B$7:$G$138,4,FALSE))</f>
        <v>Team Bergstrasse</v>
      </c>
      <c r="F19" s="83">
        <f>IF($B19="","",VLOOKUP($B19,'R8_ABC-Klasse'!$B$7:$G$138,5,FALSE))</f>
        <v>0</v>
      </c>
      <c r="G19" s="95" t="str">
        <f>IF($B19="","",VLOOKUP($B19,'R8_ABC-Klasse'!$B$7:$G$138,6,FALSE))</f>
        <v>A</v>
      </c>
      <c r="H19" s="84"/>
      <c r="J19">
        <f t="shared" si="0"/>
      </c>
    </row>
    <row r="20" spans="1:10" ht="12.75">
      <c r="A20" s="82">
        <v>14</v>
      </c>
      <c r="B20" s="83">
        <v>232</v>
      </c>
      <c r="C20" s="83" t="str">
        <f>IF($B20="","",VLOOKUP($B20,'R8_ABC-Klasse'!$B$7:$G$138,2,FALSE))</f>
        <v>Fiek</v>
      </c>
      <c r="D20" s="83" t="str">
        <f>IF($B20="","",VLOOKUP($B20,'R8_ABC-Klasse'!$B$7:$G$138,3,FALSE))</f>
        <v>Arnold</v>
      </c>
      <c r="E20" s="83" t="str">
        <f>IF($B20="","",VLOOKUP($B20,'R8_ABC-Klasse'!$B$7:$G$138,4,FALSE))</f>
        <v>SC Vöhringen</v>
      </c>
      <c r="F20" s="83">
        <f>IF($B20="","",VLOOKUP($B20,'R8_ABC-Klasse'!$B$7:$G$138,5,FALSE))</f>
        <v>0</v>
      </c>
      <c r="G20" s="95">
        <f>IF($B20="","",VLOOKUP($B20,'R8_ABC-Klasse'!$B$7:$G$138,6,FALSE))</f>
        <v>0</v>
      </c>
      <c r="H20" s="84"/>
      <c r="J20">
        <f t="shared" si="0"/>
      </c>
    </row>
    <row r="21" spans="1:10" ht="12.75">
      <c r="A21" s="82">
        <v>15</v>
      </c>
      <c r="B21" s="83">
        <v>212</v>
      </c>
      <c r="C21" s="83" t="str">
        <f>IF($B21="","",VLOOKUP($B21,'R8_ABC-Klasse'!$B$7:$G$138,2,FALSE))</f>
        <v>Freuler</v>
      </c>
      <c r="D21" s="83" t="str">
        <f>IF($B21="","",VLOOKUP($B21,'R8_ABC-Klasse'!$B$7:$G$138,3,FALSE))</f>
        <v>Jan-Andre</v>
      </c>
      <c r="E21" s="83" t="str">
        <f>IF($B21="","",VLOOKUP($B21,'R8_ABC-Klasse'!$B$7:$G$138,4,FALSE))</f>
        <v>GD Cycling Sports  CH</v>
      </c>
      <c r="F21" s="83">
        <f>IF($B21="","",VLOOKUP($B21,'R8_ABC-Klasse'!$B$7:$G$138,5,FALSE))</f>
        <v>0</v>
      </c>
      <c r="G21" s="95">
        <f>IF($B21="","",VLOOKUP($B21,'R8_ABC-Klasse'!$B$7:$G$138,6,FALSE))</f>
        <v>0</v>
      </c>
      <c r="H21" s="84"/>
      <c r="J21">
        <f t="shared" si="0"/>
      </c>
    </row>
    <row r="22" spans="1:10" ht="12.75">
      <c r="A22" s="82">
        <v>16</v>
      </c>
      <c r="B22" s="83">
        <v>54</v>
      </c>
      <c r="C22" s="83" t="str">
        <f>IF($B22="","",VLOOKUP($B22,'R8_ABC-Klasse'!$B$7:$G$138,2,FALSE))</f>
        <v>Kauz</v>
      </c>
      <c r="D22" s="83" t="str">
        <f>IF($B22="","",VLOOKUP($B22,'R8_ABC-Klasse'!$B$7:$G$138,3,FALSE))</f>
        <v>Johannes</v>
      </c>
      <c r="E22" s="83" t="str">
        <f>IF($B22="","",VLOOKUP($B22,'R8_ABC-Klasse'!$B$7:$G$138,4,FALSE))</f>
        <v>RV Stegen</v>
      </c>
      <c r="F22" s="83" t="str">
        <f>IF($B22="","",VLOOKUP($B22,'R8_ABC-Klasse'!$B$7:$G$138,5,FALSE))</f>
        <v>TEAM ROTHAUS</v>
      </c>
      <c r="G22" s="95" t="str">
        <f>IF($B22="","",VLOOKUP($B22,'R8_ABC-Klasse'!$B$7:$G$138,6,FALSE))</f>
        <v>U23–C</v>
      </c>
      <c r="H22" s="84"/>
      <c r="J22">
        <f t="shared" si="0"/>
      </c>
    </row>
    <row r="23" spans="1:10" ht="12.75">
      <c r="A23" s="82">
        <v>17</v>
      </c>
      <c r="B23" s="83">
        <v>213</v>
      </c>
      <c r="C23" s="83" t="str">
        <f>IF($B23="","",VLOOKUP($B23,'R8_ABC-Klasse'!$B$7:$G$138,2,FALSE))</f>
        <v>Müller</v>
      </c>
      <c r="D23" s="83" t="str">
        <f>IF($B23="","",VLOOKUP($B23,'R8_ABC-Klasse'!$B$7:$G$138,3,FALSE))</f>
        <v>Lukas</v>
      </c>
      <c r="E23" s="83" t="str">
        <f>IF($B23="","",VLOOKUP($B23,'R8_ABC-Klasse'!$B$7:$G$138,4,FALSE))</f>
        <v>GD Cycling Sports  CH</v>
      </c>
      <c r="F23" s="83">
        <f>IF($B23="","",VLOOKUP($B23,'R8_ABC-Klasse'!$B$7:$G$138,5,FALSE))</f>
        <v>0</v>
      </c>
      <c r="G23" s="95">
        <f>IF($B23="","",VLOOKUP($B23,'R8_ABC-Klasse'!$B$7:$G$138,6,FALSE))</f>
        <v>0</v>
      </c>
      <c r="H23" s="84"/>
      <c r="J23">
        <f t="shared" si="0"/>
      </c>
    </row>
    <row r="24" spans="1:10" ht="12.75">
      <c r="A24" s="82">
        <v>18</v>
      </c>
      <c r="B24" s="83">
        <v>144</v>
      </c>
      <c r="C24" s="83" t="str">
        <f>IF($B24="","",VLOOKUP($B24,'R8_ABC-Klasse'!$B$7:$G$138,2,FALSE))</f>
        <v>Riedle</v>
      </c>
      <c r="D24" s="83" t="str">
        <f>IF($B24="","",VLOOKUP($B24,'R8_ABC-Klasse'!$B$7:$G$138,3,FALSE))</f>
        <v>Michael</v>
      </c>
      <c r="E24" s="83" t="str">
        <f>IF($B24="","",VLOOKUP($B24,'R8_ABC-Klasse'!$B$7:$G$138,4,FALSE))</f>
        <v>RSV Öschelbronn</v>
      </c>
      <c r="F24" s="83">
        <f>IF($B24="","",VLOOKUP($B24,'R8_ABC-Klasse'!$B$7:$G$138,5,FALSE))</f>
        <v>0</v>
      </c>
      <c r="G24" s="95" t="str">
        <f>IF($B24="","",VLOOKUP($B24,'R8_ABC-Klasse'!$B$7:$G$138,6,FALSE))</f>
        <v>B</v>
      </c>
      <c r="H24" s="84"/>
      <c r="J24">
        <f t="shared" si="0"/>
      </c>
    </row>
    <row r="25" spans="1:10" ht="12.75">
      <c r="A25" s="82">
        <v>19</v>
      </c>
      <c r="B25" s="83">
        <v>83</v>
      </c>
      <c r="C25" s="83" t="str">
        <f>IF($B25="","",VLOOKUP($B25,'R8_ABC-Klasse'!$B$7:$G$138,2,FALSE))</f>
        <v>Takacs</v>
      </c>
      <c r="D25" s="83" t="str">
        <f>IF($B25="","",VLOOKUP($B25,'R8_ABC-Klasse'!$B$7:$G$138,3,FALSE))</f>
        <v>Brian</v>
      </c>
      <c r="E25" s="83" t="str">
        <f>IF($B25="","",VLOOKUP($B25,'R8_ABC-Klasse'!$B$7:$G$138,4,FALSE))</f>
        <v>RV Empfingen</v>
      </c>
      <c r="F25" s="83" t="str">
        <f>IF($B25="","",VLOOKUP($B25,'R8_ABC-Klasse'!$B$7:$G$138,5,FALSE))</f>
        <v>Team VINER Donaueschingen</v>
      </c>
      <c r="G25" s="95" t="str">
        <f>IF($B25="","",VLOOKUP($B25,'R8_ABC-Klasse'!$B$7:$G$138,6,FALSE))</f>
        <v>Elite U23</v>
      </c>
      <c r="H25" s="84"/>
      <c r="J25">
        <f t="shared" si="0"/>
      </c>
    </row>
    <row r="26" spans="1:10" ht="12.75">
      <c r="A26" s="82">
        <v>20</v>
      </c>
      <c r="B26" s="83">
        <v>27</v>
      </c>
      <c r="C26" s="83" t="str">
        <f>IF($B26="","",VLOOKUP($B26,'R8_ABC-Klasse'!$B$7:$G$138,2,FALSE))</f>
        <v>Melchin </v>
      </c>
      <c r="D26" s="83" t="str">
        <f>IF($B26="","",VLOOKUP($B26,'R8_ABC-Klasse'!$B$7:$G$138,3,FALSE))</f>
        <v>Sandro</v>
      </c>
      <c r="E26" s="83" t="str">
        <f>IF($B26="","",VLOOKUP($B26,'R8_ABC-Klasse'!$B$7:$G$138,4,FALSE))</f>
        <v>TSV-Schmiden</v>
      </c>
      <c r="F26" s="83" t="str">
        <f>IF($B26="","",VLOOKUP($B26,'R8_ABC-Klasse'!$B$7:$G$138,5,FALSE))</f>
        <v>activity-racing-team</v>
      </c>
      <c r="G26" s="95" t="str">
        <f>IF($B26="","",VLOOKUP($B26,'R8_ABC-Klasse'!$B$7:$G$138,6,FALSE))</f>
        <v>A</v>
      </c>
      <c r="H26" s="84"/>
      <c r="J26">
        <f t="shared" si="0"/>
      </c>
    </row>
    <row r="27" spans="1:10" ht="12.75">
      <c r="A27" s="82">
        <v>21</v>
      </c>
      <c r="B27" s="83">
        <v>100</v>
      </c>
      <c r="C27" s="83" t="str">
        <f>IF($B27="","",VLOOKUP($B27,'R8_ABC-Klasse'!$B$7:$G$138,2,FALSE))</f>
        <v>Hetzer</v>
      </c>
      <c r="D27" s="83" t="str">
        <f>IF($B27="","",VLOOKUP($B27,'R8_ABC-Klasse'!$B$7:$G$138,3,FALSE))</f>
        <v>Dominik</v>
      </c>
      <c r="E27" s="83" t="str">
        <f>IF($B27="","",VLOOKUP($B27,'R8_ABC-Klasse'!$B$7:$G$138,4,FALSE))</f>
        <v>RV Pfeil 1905 Magstadt</v>
      </c>
      <c r="F27" s="83">
        <f>IF($B27="","",VLOOKUP($B27,'R8_ABC-Klasse'!$B$7:$G$138,5,FALSE))</f>
        <v>0</v>
      </c>
      <c r="G27" s="95" t="str">
        <f>IF($B27="","",VLOOKUP($B27,'R8_ABC-Klasse'!$B$7:$G$138,6,FALSE))</f>
        <v>A</v>
      </c>
      <c r="H27" s="84"/>
      <c r="J27">
        <f t="shared" si="0"/>
      </c>
    </row>
    <row r="28" spans="1:10" ht="12.75">
      <c r="A28" s="82">
        <v>22</v>
      </c>
      <c r="B28" s="83">
        <v>211</v>
      </c>
      <c r="C28" s="83" t="str">
        <f>IF($B28="","",VLOOKUP($B28,'R8_ABC-Klasse'!$B$7:$G$138,2,FALSE))</f>
        <v>Kalt</v>
      </c>
      <c r="D28" s="83" t="str">
        <f>IF($B28="","",VLOOKUP($B28,'R8_ABC-Klasse'!$B$7:$G$138,3,FALSE))</f>
        <v>Lukas</v>
      </c>
      <c r="E28" s="83" t="str">
        <f>IF($B28="","",VLOOKUP($B28,'R8_ABC-Klasse'!$B$7:$G$138,4,FALSE))</f>
        <v>Bicycle Adventure.com  CH</v>
      </c>
      <c r="F28" s="83">
        <f>IF($B28="","",VLOOKUP($B28,'R8_ABC-Klasse'!$B$7:$G$138,5,FALSE))</f>
        <v>0</v>
      </c>
      <c r="G28" s="95">
        <f>IF($B28="","",VLOOKUP($B28,'R8_ABC-Klasse'!$B$7:$G$138,6,FALSE))</f>
        <v>0</v>
      </c>
      <c r="H28" s="84"/>
      <c r="J28">
        <f t="shared" si="0"/>
      </c>
    </row>
    <row r="29" spans="1:10" ht="12.75">
      <c r="A29" s="82">
        <v>23</v>
      </c>
      <c r="B29" s="83">
        <v>56</v>
      </c>
      <c r="C29" s="83" t="str">
        <f>IF($B29="","",VLOOKUP($B29,'R8_ABC-Klasse'!$B$7:$G$138,2,FALSE))</f>
        <v>Merk</v>
      </c>
      <c r="D29" s="83" t="str">
        <f>IF($B29="","",VLOOKUP($B29,'R8_ABC-Klasse'!$B$7:$G$138,3,FALSE))</f>
        <v>Max</v>
      </c>
      <c r="E29" s="83" t="str">
        <f>IF($B29="","",VLOOKUP($B29,'R8_ABC-Klasse'!$B$7:$G$138,4,FALSE))</f>
        <v>1. RV Stuttgardia Stuttgart</v>
      </c>
      <c r="F29" s="83" t="str">
        <f>IF($B29="","",VLOOKUP($B29,'R8_ABC-Klasse'!$B$7:$G$138,5,FALSE))</f>
        <v>TEAM ROTHAUS</v>
      </c>
      <c r="G29" s="95" t="str">
        <f>IF($B29="","",VLOOKUP($B29,'R8_ABC-Klasse'!$B$7:$G$138,6,FALSE))</f>
        <v>U23–C</v>
      </c>
      <c r="H29" s="84"/>
      <c r="J29">
        <f t="shared" si="0"/>
      </c>
    </row>
    <row r="30" spans="1:10" ht="12.75">
      <c r="A30" s="82">
        <v>24</v>
      </c>
      <c r="B30" s="83">
        <v>64</v>
      </c>
      <c r="C30" s="83" t="str">
        <f>IF($B30="","",VLOOKUP($B30,'R8_ABC-Klasse'!$B$7:$G$138,2,FALSE))</f>
        <v>Schmidt</v>
      </c>
      <c r="D30" s="83" t="str">
        <f>IF($B30="","",VLOOKUP($B30,'R8_ABC-Klasse'!$B$7:$G$138,3,FALSE))</f>
        <v>Samuel</v>
      </c>
      <c r="E30" s="83" t="str">
        <f>IF($B30="","",VLOOKUP($B30,'R8_ABC-Klasse'!$B$7:$G$138,4,FALSE))</f>
        <v>RWV Wendelsheim</v>
      </c>
      <c r="F30" s="83" t="str">
        <f>IF($B30="","",VLOOKUP($B30,'R8_ABC-Klasse'!$B$7:$G$138,5,FALSE))</f>
        <v>RWV Wendelsheim</v>
      </c>
      <c r="G30" s="95" t="str">
        <f>IF($B30="","",VLOOKUP($B30,'R8_ABC-Klasse'!$B$7:$G$138,6,FALSE))</f>
        <v>U23-C</v>
      </c>
      <c r="H30" s="84"/>
      <c r="J30">
        <f t="shared" si="0"/>
      </c>
    </row>
    <row r="31" spans="1:10" ht="12.75">
      <c r="A31" s="82">
        <v>25</v>
      </c>
      <c r="B31" s="83">
        <v>182</v>
      </c>
      <c r="C31" s="83" t="str">
        <f>IF($B31="","",VLOOKUP($B31,'R8_ABC-Klasse'!$B$7:$G$138,2,FALSE))</f>
        <v>Genuit</v>
      </c>
      <c r="D31" s="83" t="str">
        <f>IF($B31="","",VLOOKUP($B31,'R8_ABC-Klasse'!$B$7:$G$138,3,FALSE))</f>
        <v>Fabian</v>
      </c>
      <c r="E31" s="83" t="str">
        <f>IF($B31="","",VLOOKUP($B31,'R8_ABC-Klasse'!$B$7:$G$138,4,FALSE))</f>
        <v>Team Erdinger Alkoholfrei</v>
      </c>
      <c r="F31" s="83">
        <f>IF($B31="","",VLOOKUP($B31,'R8_ABC-Klasse'!$B$7:$G$138,5,FALSE))</f>
        <v>0</v>
      </c>
      <c r="G31" s="95" t="str">
        <f>IF($B31="","",VLOOKUP($B31,'R8_ABC-Klasse'!$B$7:$G$138,6,FALSE))</f>
        <v>A</v>
      </c>
      <c r="H31" s="84"/>
      <c r="J31">
        <f t="shared" si="0"/>
      </c>
    </row>
    <row r="32" spans="1:10" ht="12.75">
      <c r="A32" s="82">
        <v>26</v>
      </c>
      <c r="B32" s="83">
        <v>222</v>
      </c>
      <c r="C32" s="83" t="str">
        <f>IF($B32="","",VLOOKUP($B32,'R8_ABC-Klasse'!$B$7:$G$138,2,FALSE))</f>
        <v>Benning</v>
      </c>
      <c r="D32" s="83" t="str">
        <f>IF($B32="","",VLOOKUP($B32,'R8_ABC-Klasse'!$B$7:$G$138,3,FALSE))</f>
        <v>Hans-Joachim</v>
      </c>
      <c r="E32" s="83" t="str">
        <f>IF($B32="","",VLOOKUP($B32,'R8_ABC-Klasse'!$B$7:$G$138,4,FALSE))</f>
        <v>Athletik Club 1892 Weiher</v>
      </c>
      <c r="F32" s="83">
        <f>IF($B32="","",VLOOKUP($B32,'R8_ABC-Klasse'!$B$7:$G$138,5,FALSE))</f>
        <v>0</v>
      </c>
      <c r="G32" s="95">
        <f>IF($B32="","",VLOOKUP($B32,'R8_ABC-Klasse'!$B$7:$G$138,6,FALSE))</f>
        <v>0</v>
      </c>
      <c r="H32" s="84"/>
      <c r="J32">
        <f t="shared" si="0"/>
      </c>
    </row>
    <row r="33" spans="1:10" ht="12.75">
      <c r="A33" s="82">
        <v>27</v>
      </c>
      <c r="B33" s="83">
        <v>66</v>
      </c>
      <c r="C33" s="83" t="str">
        <f>IF($B33="","",VLOOKUP($B33,'R8_ABC-Klasse'!$B$7:$G$138,2,FALSE))</f>
        <v>Tenbruck </v>
      </c>
      <c r="D33" s="83" t="str">
        <f>IF($B33="","",VLOOKUP($B33,'R8_ABC-Klasse'!$B$7:$G$138,3,FALSE))</f>
        <v>Florian</v>
      </c>
      <c r="E33" s="83" t="str">
        <f>IF($B33="","",VLOOKUP($B33,'R8_ABC-Klasse'!$B$7:$G$138,4,FALSE))</f>
        <v>RWV Wendelsheim</v>
      </c>
      <c r="F33" s="83" t="str">
        <f>IF($B33="","",VLOOKUP($B33,'R8_ABC-Klasse'!$B$7:$G$138,5,FALSE))</f>
        <v>RWV Wendelsheim</v>
      </c>
      <c r="G33" s="95" t="str">
        <f>IF($B33="","",VLOOKUP($B33,'R8_ABC-Klasse'!$B$7:$G$138,6,FALSE))</f>
        <v>U23-A</v>
      </c>
      <c r="H33" s="84"/>
      <c r="J33">
        <f t="shared" si="0"/>
      </c>
    </row>
    <row r="34" spans="1:10" ht="12.75">
      <c r="A34" s="82">
        <v>28</v>
      </c>
      <c r="B34" s="83">
        <v>227</v>
      </c>
      <c r="C34" s="83" t="str">
        <f>IF($B34="","",VLOOKUP($B34,'R8_ABC-Klasse'!$B$7:$G$138,2,FALSE))</f>
        <v>Arnold</v>
      </c>
      <c r="D34" s="83" t="str">
        <f>IF($B34="","",VLOOKUP($B34,'R8_ABC-Klasse'!$B$7:$G$138,3,FALSE))</f>
        <v>Marco</v>
      </c>
      <c r="E34" s="83" t="str">
        <f>IF($B34="","",VLOOKUP($B34,'R8_ABC-Klasse'!$B$7:$G$138,4,FALSE))</f>
        <v>Giant Swiss SR-Suntour</v>
      </c>
      <c r="F34" s="83">
        <f>IF($B34="","",VLOOKUP($B34,'R8_ABC-Klasse'!$B$7:$G$138,5,FALSE))</f>
        <v>0</v>
      </c>
      <c r="G34" s="95">
        <f>IF($B34="","",VLOOKUP($B34,'R8_ABC-Klasse'!$B$7:$G$138,6,FALSE))</f>
        <v>0</v>
      </c>
      <c r="H34" s="84"/>
      <c r="J34">
        <f t="shared" si="0"/>
      </c>
    </row>
    <row r="35" spans="1:10" ht="12.75">
      <c r="A35" s="82">
        <v>29</v>
      </c>
      <c r="B35" s="83">
        <v>43</v>
      </c>
      <c r="C35" s="83" t="str">
        <f>IF($B35="","",VLOOKUP($B35,'R8_ABC-Klasse'!$B$7:$G$138,2,FALSE))</f>
        <v>Reichert</v>
      </c>
      <c r="D35" s="83" t="str">
        <f>IF($B35="","",VLOOKUP($B35,'R8_ABC-Klasse'!$B$7:$G$138,3,FALSE))</f>
        <v>Markus</v>
      </c>
      <c r="E35" s="83" t="str">
        <f>IF($B35="","",VLOOKUP($B35,'R8_ABC-Klasse'!$B$7:$G$138,4,FALSE))</f>
        <v>Radsport Team Kraichgau e.V.</v>
      </c>
      <c r="F35" s="83" t="str">
        <f>IF($B35="","",VLOOKUP($B35,'R8_ABC-Klasse'!$B$7:$G$138,5,FALSE))</f>
        <v>Regionalteam "Kraichgau-Karlsruhe"</v>
      </c>
      <c r="G35" s="95" t="str">
        <f>IF($B35="","",VLOOKUP($B35,'R8_ABC-Klasse'!$B$7:$G$138,6,FALSE))</f>
        <v>A</v>
      </c>
      <c r="H35" s="84"/>
      <c r="J35">
        <f t="shared" si="0"/>
      </c>
    </row>
    <row r="36" spans="1:10" ht="12.75">
      <c r="A36" s="82">
        <v>30</v>
      </c>
      <c r="B36" s="83">
        <v>175</v>
      </c>
      <c r="C36" s="83" t="str">
        <f>IF($B36="","",VLOOKUP($B36,'R8_ABC-Klasse'!$B$7:$G$138,2,FALSE))</f>
        <v>Holtz</v>
      </c>
      <c r="D36" s="83" t="str">
        <f>IF($B36="","",VLOOKUP($B36,'R8_ABC-Klasse'!$B$7:$G$138,3,FALSE))</f>
        <v>Valentin</v>
      </c>
      <c r="E36" s="83" t="str">
        <f>IF($B36="","",VLOOKUP($B36,'R8_ABC-Klasse'!$B$7:$G$138,4,FALSE))</f>
        <v>Team Möbel Ehrmann</v>
      </c>
      <c r="F36" s="83">
        <f>IF($B36="","",VLOOKUP($B36,'R8_ABC-Klasse'!$B$7:$G$138,5,FALSE))</f>
        <v>0</v>
      </c>
      <c r="G36" s="95" t="str">
        <f>IF($B36="","",VLOOKUP($B36,'R8_ABC-Klasse'!$B$7:$G$138,6,FALSE))</f>
        <v>A</v>
      </c>
      <c r="H36" s="84"/>
      <c r="J36">
        <f t="shared" si="0"/>
      </c>
    </row>
    <row r="37" spans="1:10" ht="12.75">
      <c r="A37" s="82">
        <v>31</v>
      </c>
      <c r="B37" s="83">
        <v>81</v>
      </c>
      <c r="C37" s="83" t="str">
        <f>IF($B37="","",VLOOKUP($B37,'R8_ABC-Klasse'!$B$7:$G$138,2,FALSE))</f>
        <v>Renner</v>
      </c>
      <c r="D37" s="83" t="str">
        <f>IF($B37="","",VLOOKUP($B37,'R8_ABC-Klasse'!$B$7:$G$138,3,FALSE))</f>
        <v>Denis</v>
      </c>
      <c r="E37" s="83" t="str">
        <f>IF($B37="","",VLOOKUP($B37,'R8_ABC-Klasse'!$B$7:$G$138,4,FALSE))</f>
        <v>RSC Donaueschingen</v>
      </c>
      <c r="F37" s="83" t="str">
        <f>IF($B37="","",VLOOKUP($B37,'R8_ABC-Klasse'!$B$7:$G$138,5,FALSE))</f>
        <v>Team VINER Donaueschingen</v>
      </c>
      <c r="G37" s="95" t="str">
        <f>IF($B37="","",VLOOKUP($B37,'R8_ABC-Klasse'!$B$7:$G$138,6,FALSE))</f>
        <v>Elite</v>
      </c>
      <c r="H37" s="84"/>
      <c r="J37">
        <f t="shared" si="0"/>
      </c>
    </row>
    <row r="38" spans="1:10" ht="12.75">
      <c r="A38" s="82">
        <v>32</v>
      </c>
      <c r="B38" s="83">
        <v>82</v>
      </c>
      <c r="C38" s="83" t="str">
        <f>IF($B38="","",VLOOKUP($B38,'R8_ABC-Klasse'!$B$7:$G$138,2,FALSE))</f>
        <v>Scherzinger </v>
      </c>
      <c r="D38" s="83" t="str">
        <f>IF($B38="","",VLOOKUP($B38,'R8_ABC-Klasse'!$B$7:$G$138,3,FALSE))</f>
        <v>Frank</v>
      </c>
      <c r="E38" s="83" t="str">
        <f>IF($B38="","",VLOOKUP($B38,'R8_ABC-Klasse'!$B$7:$G$138,4,FALSE))</f>
        <v>RV Stegen</v>
      </c>
      <c r="F38" s="83" t="str">
        <f>IF($B38="","",VLOOKUP($B38,'R8_ABC-Klasse'!$B$7:$G$138,5,FALSE))</f>
        <v>Team VINER Donaueschingen</v>
      </c>
      <c r="G38" s="95" t="str">
        <f>IF($B38="","",VLOOKUP($B38,'R8_ABC-Klasse'!$B$7:$G$138,6,FALSE))</f>
        <v>Elite</v>
      </c>
      <c r="H38" s="84"/>
      <c r="J38">
        <f t="shared" si="0"/>
      </c>
    </row>
    <row r="39" spans="1:10" ht="12.75">
      <c r="A39" s="82">
        <v>33</v>
      </c>
      <c r="B39" s="83">
        <v>51</v>
      </c>
      <c r="C39" s="83" t="str">
        <f>IF($B39="","",VLOOKUP($B39,'R8_ABC-Klasse'!$B$7:$G$138,2,FALSE))</f>
        <v>Burkhardt</v>
      </c>
      <c r="D39" s="83" t="str">
        <f>IF($B39="","",VLOOKUP($B39,'R8_ABC-Klasse'!$B$7:$G$138,3,FALSE))</f>
        <v>Arne</v>
      </c>
      <c r="E39" s="83" t="str">
        <f>IF($B39="","",VLOOKUP($B39,'R8_ABC-Klasse'!$B$7:$G$138,4,FALSE))</f>
        <v>1. RV Stuttgardia Stuttgart</v>
      </c>
      <c r="F39" s="83" t="str">
        <f>IF($B39="","",VLOOKUP($B39,'R8_ABC-Klasse'!$B$7:$G$138,5,FALSE))</f>
        <v>TEAM ROTHAUS</v>
      </c>
      <c r="G39" s="95" t="str">
        <f>IF($B39="","",VLOOKUP($B39,'R8_ABC-Klasse'!$B$7:$G$138,6,FALSE))</f>
        <v>U23–C</v>
      </c>
      <c r="H39" s="84"/>
      <c r="J39">
        <f t="shared" si="0"/>
      </c>
    </row>
    <row r="40" spans="1:10" ht="12.75">
      <c r="A40" s="82">
        <v>34</v>
      </c>
      <c r="B40" s="83">
        <v>221</v>
      </c>
      <c r="C40" s="83" t="str">
        <f>IF($B40="","",VLOOKUP($B40,'R8_ABC-Klasse'!$B$7:$G$138,2,FALSE))</f>
        <v>Deckert</v>
      </c>
      <c r="D40" s="83" t="str">
        <f>IF($B40="","",VLOOKUP($B40,'R8_ABC-Klasse'!$B$7:$G$138,3,FALSE))</f>
        <v>Sebastian</v>
      </c>
      <c r="E40" s="83" t="str">
        <f>IF($B40="","",VLOOKUP($B40,'R8_ABC-Klasse'!$B$7:$G$138,4,FALSE))</f>
        <v>Radsport Rhein Neckar</v>
      </c>
      <c r="F40" s="83">
        <f>IF($B40="","",VLOOKUP($B40,'R8_ABC-Klasse'!$B$7:$G$138,5,FALSE))</f>
        <v>0</v>
      </c>
      <c r="G40" s="95">
        <f>IF($B40="","",VLOOKUP($B40,'R8_ABC-Klasse'!$B$7:$G$138,6,FALSE))</f>
        <v>0</v>
      </c>
      <c r="H40" s="84"/>
      <c r="J40">
        <f t="shared" si="0"/>
      </c>
    </row>
    <row r="41" spans="1:10" ht="12.75">
      <c r="A41" s="82">
        <v>35</v>
      </c>
      <c r="B41" s="83">
        <v>230</v>
      </c>
      <c r="C41" s="83" t="str">
        <f>IF($B41="","",VLOOKUP($B41,'R8_ABC-Klasse'!$B$7:$G$138,2,FALSE))</f>
        <v>Theis</v>
      </c>
      <c r="D41" s="83" t="str">
        <f>IF($B41="","",VLOOKUP($B41,'R8_ABC-Klasse'!$B$7:$G$138,3,FALSE))</f>
        <v>Jerome</v>
      </c>
      <c r="E41" s="83" t="str">
        <f>IF($B41="","",VLOOKUP($B41,'R8_ABC-Klasse'!$B$7:$G$138,4,FALSE))</f>
        <v>LG Alzingen</v>
      </c>
      <c r="F41" s="83">
        <f>IF($B41="","",VLOOKUP($B41,'R8_ABC-Klasse'!$B$7:$G$138,5,FALSE))</f>
        <v>0</v>
      </c>
      <c r="G41" s="95">
        <f>IF($B41="","",VLOOKUP($B41,'R8_ABC-Klasse'!$B$7:$G$138,6,FALSE))</f>
        <v>0</v>
      </c>
      <c r="H41" s="84"/>
      <c r="J41">
        <f t="shared" si="0"/>
      </c>
    </row>
    <row r="42" spans="1:10" ht="12.75">
      <c r="A42" s="82">
        <v>36</v>
      </c>
      <c r="B42" s="83">
        <v>72</v>
      </c>
      <c r="C42" s="83" t="str">
        <f>IF($B42="","",VLOOKUP($B42,'R8_ABC-Klasse'!$B$7:$G$138,2,FALSE))</f>
        <v>Menzel</v>
      </c>
      <c r="D42" s="83" t="str">
        <f>IF($B42="","",VLOOKUP($B42,'R8_ABC-Klasse'!$B$7:$G$138,3,FALSE))</f>
        <v>Gregor</v>
      </c>
      <c r="E42" s="83" t="str">
        <f>IF($B42="","",VLOOKUP($B42,'R8_ABC-Klasse'!$B$7:$G$138,4,FALSE))</f>
        <v>KJC Ravensburg</v>
      </c>
      <c r="F42" s="83" t="str">
        <f>IF($B42="","",VLOOKUP($B42,'R8_ABC-Klasse'!$B$7:$G$138,5,FALSE))</f>
        <v>TWS Energieteam</v>
      </c>
      <c r="G42" s="95" t="str">
        <f>IF($B42="","",VLOOKUP($B42,'R8_ABC-Klasse'!$B$7:$G$138,6,FALSE))</f>
        <v>Männer</v>
      </c>
      <c r="H42" s="84"/>
      <c r="J42">
        <f t="shared" si="0"/>
      </c>
    </row>
    <row r="43" spans="1:10" ht="12.75">
      <c r="A43" s="82">
        <v>37</v>
      </c>
      <c r="B43" s="83">
        <v>205</v>
      </c>
      <c r="C43" s="83" t="str">
        <f>IF($B43="","",VLOOKUP($B43,'R8_ABC-Klasse'!$B$7:$G$138,2,FALSE))</f>
        <v>Kleinheinz</v>
      </c>
      <c r="D43" s="83" t="str">
        <f>IF($B43="","",VLOOKUP($B43,'R8_ABC-Klasse'!$B$7:$G$138,3,FALSE))</f>
        <v>Kurt</v>
      </c>
      <c r="E43" s="83" t="str">
        <f>IF($B43="","",VLOOKUP($B43,'R8_ABC-Klasse'!$B$7:$G$138,4,FALSE))</f>
        <v>TWS Energieteam</v>
      </c>
      <c r="F43" s="83">
        <f>IF($B43="","",VLOOKUP($B43,'R8_ABC-Klasse'!$B$7:$G$138,5,FALSE))</f>
        <v>0</v>
      </c>
      <c r="G43" s="95" t="str">
        <f>IF($B43="","",VLOOKUP($B43,'R8_ABC-Klasse'!$B$7:$G$138,6,FALSE))</f>
        <v>A</v>
      </c>
      <c r="H43" s="84"/>
      <c r="J43">
        <f t="shared" si="0"/>
      </c>
    </row>
    <row r="44" spans="1:10" ht="12.75">
      <c r="A44" s="82">
        <v>38</v>
      </c>
      <c r="B44" s="83">
        <v>115</v>
      </c>
      <c r="C44" s="83" t="str">
        <f>IF($B44="","",VLOOKUP($B44,'R8_ABC-Klasse'!$B$7:$G$138,2,FALSE))</f>
        <v>Thiltges</v>
      </c>
      <c r="D44" s="83" t="str">
        <f>IF($B44="","",VLOOKUP($B44,'R8_ABC-Klasse'!$B$7:$G$138,3,FALSE))</f>
        <v>Scott</v>
      </c>
      <c r="E44" s="83" t="str">
        <f>IF($B44="","",VLOOKUP($B44,'R8_ABC-Klasse'!$B$7:$G$138,4,FALSE))</f>
        <v>Team LG Alzingen LUX</v>
      </c>
      <c r="F44" s="83">
        <f>IF($B44="","",VLOOKUP($B44,'R8_ABC-Klasse'!$B$7:$G$138,5,FALSE))</f>
        <v>0</v>
      </c>
      <c r="G44" s="95" t="str">
        <f>IF($B44="","",VLOOKUP($B44,'R8_ABC-Klasse'!$B$7:$G$138,6,FALSE))</f>
        <v>U23 </v>
      </c>
      <c r="H44" s="84"/>
      <c r="J44">
        <f t="shared" si="0"/>
      </c>
    </row>
    <row r="45" spans="1:10" ht="12.75">
      <c r="A45" s="82">
        <v>39</v>
      </c>
      <c r="B45" s="83">
        <v>45</v>
      </c>
      <c r="C45" s="83" t="str">
        <f>IF($B45="","",VLOOKUP($B45,'R8_ABC-Klasse'!$B$7:$G$138,2,FALSE))</f>
        <v>Fehrenbach</v>
      </c>
      <c r="D45" s="83" t="str">
        <f>IF($B45="","",VLOOKUP($B45,'R8_ABC-Klasse'!$B$7:$G$138,3,FALSE))</f>
        <v>Martin</v>
      </c>
      <c r="E45" s="83" t="str">
        <f>IF($B45="","",VLOOKUP($B45,'R8_ABC-Klasse'!$B$7:$G$138,4,FALSE))</f>
        <v>RSV "Wanderlust" Ebnet</v>
      </c>
      <c r="F45" s="83" t="str">
        <f>IF($B45="","",VLOOKUP($B45,'R8_ABC-Klasse'!$B$7:$G$138,5,FALSE))</f>
        <v>Team Ebnet/Wolfi's Bike Shop</v>
      </c>
      <c r="G45" s="95" t="str">
        <f>IF($B45="","",VLOOKUP($B45,'R8_ABC-Klasse'!$B$7:$G$138,6,FALSE))</f>
        <v>U23</v>
      </c>
      <c r="H45" s="84"/>
      <c r="J45">
        <f t="shared" si="0"/>
      </c>
    </row>
    <row r="46" spans="1:10" ht="12.75">
      <c r="A46" s="82">
        <v>40</v>
      </c>
      <c r="B46" s="83">
        <v>153</v>
      </c>
      <c r="C46" s="83" t="str">
        <f>IF($B46="","",VLOOKUP($B46,'R8_ABC-Klasse'!$B$7:$G$138,2,FALSE))</f>
        <v>Schreier</v>
      </c>
      <c r="D46" s="83" t="str">
        <f>IF($B46="","",VLOOKUP($B46,'R8_ABC-Klasse'!$B$7:$G$138,3,FALSE))</f>
        <v>Andreas</v>
      </c>
      <c r="E46" s="83" t="str">
        <f>IF($B46="","",VLOOKUP($B46,'R8_ABC-Klasse'!$B$7:$G$138,4,FALSE))</f>
        <v>BQ Cycling Team</v>
      </c>
      <c r="F46" s="83">
        <f>IF($B46="","",VLOOKUP($B46,'R8_ABC-Klasse'!$B$7:$G$138,5,FALSE))</f>
        <v>0</v>
      </c>
      <c r="G46" s="95" t="str">
        <f>IF($B46="","",VLOOKUP($B46,'R8_ABC-Klasse'!$B$7:$G$138,6,FALSE))</f>
        <v>B</v>
      </c>
      <c r="H46" s="84"/>
      <c r="J46">
        <f t="shared" si="0"/>
      </c>
    </row>
    <row r="47" spans="1:10" ht="12.75">
      <c r="A47" s="82">
        <v>41</v>
      </c>
      <c r="B47" s="83">
        <v>77</v>
      </c>
      <c r="C47" s="83" t="str">
        <f>IF($B47="","",VLOOKUP($B47,'R8_ABC-Klasse'!$B$7:$G$138,2,FALSE))</f>
        <v>Fahl</v>
      </c>
      <c r="D47" s="83" t="str">
        <f>IF($B47="","",VLOOKUP($B47,'R8_ABC-Klasse'!$B$7:$G$138,3,FALSE))</f>
        <v>Daniel</v>
      </c>
      <c r="E47" s="83" t="str">
        <f>IF($B47="","",VLOOKUP($B47,'R8_ABC-Klasse'!$B$7:$G$138,4,FALSE))</f>
        <v>RSC Donaueschingen</v>
      </c>
      <c r="F47" s="83" t="str">
        <f>IF($B47="","",VLOOKUP($B47,'R8_ABC-Klasse'!$B$7:$G$138,5,FALSE))</f>
        <v>Team VINER Donaueschingen</v>
      </c>
      <c r="G47" s="95" t="str">
        <f>IF($B47="","",VLOOKUP($B47,'R8_ABC-Klasse'!$B$7:$G$138,6,FALSE))</f>
        <v>Elite</v>
      </c>
      <c r="H47" s="84"/>
      <c r="J47">
        <f t="shared" si="0"/>
      </c>
    </row>
    <row r="48" spans="1:10" ht="12.75">
      <c r="A48" s="82">
        <v>42</v>
      </c>
      <c r="B48" s="83">
        <v>206</v>
      </c>
      <c r="C48" s="83" t="str">
        <f>IF($B48="","",VLOOKUP($B48,'R8_ABC-Klasse'!$B$7:$G$138,2,FALSE))</f>
        <v>Hempfer</v>
      </c>
      <c r="D48" s="83" t="str">
        <f>IF($B48="","",VLOOKUP($B48,'R8_ABC-Klasse'!$B$7:$G$138,3,FALSE))</f>
        <v>Martin</v>
      </c>
      <c r="E48" s="83" t="str">
        <f>IF($B48="","",VLOOKUP($B48,'R8_ABC-Klasse'!$B$7:$G$138,4,FALSE))</f>
        <v>TWS Energieteam</v>
      </c>
      <c r="F48" s="83">
        <f>IF($B48="","",VLOOKUP($B48,'R8_ABC-Klasse'!$B$7:$G$138,5,FALSE))</f>
        <v>0</v>
      </c>
      <c r="G48" s="95" t="str">
        <f>IF($B48="","",VLOOKUP($B48,'R8_ABC-Klasse'!$B$7:$G$138,6,FALSE))</f>
        <v>C</v>
      </c>
      <c r="H48" s="84"/>
      <c r="J48">
        <f t="shared" si="0"/>
      </c>
    </row>
    <row r="49" spans="1:10" ht="12.75">
      <c r="A49" s="82">
        <v>43</v>
      </c>
      <c r="B49" s="83">
        <v>217</v>
      </c>
      <c r="C49" s="83" t="str">
        <f>IF($B49="","",VLOOKUP($B49,'R8_ABC-Klasse'!$B$7:$G$138,2,FALSE))</f>
        <v>Bechter</v>
      </c>
      <c r="D49" s="83" t="str">
        <f>IF($B49="","",VLOOKUP($B49,'R8_ABC-Klasse'!$B$7:$G$138,3,FALSE))</f>
        <v>Ramon</v>
      </c>
      <c r="E49" s="83" t="str">
        <f>IF($B49="","",VLOOKUP($B49,'R8_ABC-Klasse'!$B$7:$G$138,4,FALSE))</f>
        <v>GS Rufalex  CH</v>
      </c>
      <c r="F49" s="83">
        <f>IF($B49="","",VLOOKUP($B49,'R8_ABC-Klasse'!$B$7:$G$138,5,FALSE))</f>
        <v>0</v>
      </c>
      <c r="G49" s="95">
        <f>IF($B49="","",VLOOKUP($B49,'R8_ABC-Klasse'!$B$7:$G$138,6,FALSE))</f>
        <v>0</v>
      </c>
      <c r="H49" s="84"/>
      <c r="J49">
        <f t="shared" si="0"/>
      </c>
    </row>
    <row r="50" spans="1:10" ht="12.75">
      <c r="A50" s="82">
        <v>44</v>
      </c>
      <c r="B50" s="83">
        <v>214</v>
      </c>
      <c r="C50" s="83" t="str">
        <f>IF($B50="","",VLOOKUP($B50,'R8_ABC-Klasse'!$B$7:$G$138,2,FALSE))</f>
        <v>Schnyder</v>
      </c>
      <c r="D50" s="83" t="str">
        <f>IF($B50="","",VLOOKUP($B50,'R8_ABC-Klasse'!$B$7:$G$138,3,FALSE))</f>
        <v>Benjamin</v>
      </c>
      <c r="E50" s="83" t="str">
        <f>IF($B50="","",VLOOKUP($B50,'R8_ABC-Klasse'!$B$7:$G$138,4,FALSE))</f>
        <v>RRZ Goldwurst  CH</v>
      </c>
      <c r="F50" s="83">
        <f>IF($B50="","",VLOOKUP($B50,'R8_ABC-Klasse'!$B$7:$G$138,5,FALSE))</f>
        <v>0</v>
      </c>
      <c r="G50" s="95" t="str">
        <f>IF($B50="","",VLOOKUP($B50,'R8_ABC-Klasse'!$B$7:$G$138,6,FALSE))</f>
        <v>A</v>
      </c>
      <c r="H50" s="84"/>
      <c r="J50">
        <f t="shared" si="0"/>
      </c>
    </row>
    <row r="51" spans="1:10" ht="12.75">
      <c r="A51" s="82">
        <v>45</v>
      </c>
      <c r="B51" s="83">
        <v>57</v>
      </c>
      <c r="C51" s="83" t="str">
        <f>IF($B51="","",VLOOKUP($B51,'R8_ABC-Klasse'!$B$7:$G$138,2,FALSE))</f>
        <v>Öschger</v>
      </c>
      <c r="D51" s="83" t="str">
        <f>IF($B51="","",VLOOKUP($B51,'R8_ABC-Klasse'!$B$7:$G$138,3,FALSE))</f>
        <v>Manuel</v>
      </c>
      <c r="E51" s="83" t="str">
        <f>IF($B51="","",VLOOKUP($B51,'R8_ABC-Klasse'!$B$7:$G$138,4,FALSE))</f>
        <v>RSC Friesenheim</v>
      </c>
      <c r="F51" s="83" t="str">
        <f>IF($B51="","",VLOOKUP($B51,'R8_ABC-Klasse'!$B$7:$G$138,5,FALSE))</f>
        <v>TEAM ROTHAUS</v>
      </c>
      <c r="G51" s="95" t="str">
        <f>IF($B51="","",VLOOKUP($B51,'R8_ABC-Klasse'!$B$7:$G$138,6,FALSE))</f>
        <v>U23–C</v>
      </c>
      <c r="H51" s="84"/>
      <c r="J51">
        <f t="shared" si="0"/>
      </c>
    </row>
    <row r="52" spans="1:10" ht="12.75">
      <c r="A52" s="82">
        <v>46</v>
      </c>
      <c r="B52" s="83">
        <v>73</v>
      </c>
      <c r="C52" s="83" t="str">
        <f>IF($B52="","",VLOOKUP($B52,'R8_ABC-Klasse'!$B$7:$G$138,2,FALSE))</f>
        <v>Stemmer</v>
      </c>
      <c r="D52" s="83" t="str">
        <f>IF($B52="","",VLOOKUP($B52,'R8_ABC-Klasse'!$B$7:$G$138,3,FALSE))</f>
        <v>Patrick</v>
      </c>
      <c r="E52" s="83" t="str">
        <f>IF($B52="","",VLOOKUP($B52,'R8_ABC-Klasse'!$B$7:$G$138,4,FALSE))</f>
        <v>RIG Hegau</v>
      </c>
      <c r="F52" s="83" t="str">
        <f>IF($B52="","",VLOOKUP($B52,'R8_ABC-Klasse'!$B$7:$G$138,5,FALSE))</f>
        <v>TWS Energieteam</v>
      </c>
      <c r="G52" s="95" t="str">
        <f>IF($B52="","",VLOOKUP($B52,'R8_ABC-Klasse'!$B$7:$G$138,6,FALSE))</f>
        <v>Männer</v>
      </c>
      <c r="H52" s="84"/>
      <c r="J52">
        <f t="shared" si="0"/>
      </c>
    </row>
    <row r="53" spans="1:10" ht="12.75">
      <c r="A53" s="82">
        <v>47</v>
      </c>
      <c r="B53" s="83">
        <v>139</v>
      </c>
      <c r="C53" s="83" t="str">
        <f>IF($B53="","",VLOOKUP($B53,'R8_ABC-Klasse'!$B$7:$G$138,2,FALSE))</f>
        <v>Dutty</v>
      </c>
      <c r="D53" s="83" t="str">
        <f>IF($B53="","",VLOOKUP($B53,'R8_ABC-Klasse'!$B$7:$G$138,3,FALSE))</f>
        <v>Alexander</v>
      </c>
      <c r="E53" s="83" t="str">
        <f>IF($B53="","",VLOOKUP($B53,'R8_ABC-Klasse'!$B$7:$G$138,4,FALSE))</f>
        <v>RSpV Schwenningen</v>
      </c>
      <c r="F53" s="83">
        <f>IF($B53="","",VLOOKUP($B53,'R8_ABC-Klasse'!$B$7:$G$138,5,FALSE))</f>
        <v>0</v>
      </c>
      <c r="G53" s="95" t="str">
        <f>IF($B53="","",VLOOKUP($B53,'R8_ABC-Klasse'!$B$7:$G$138,6,FALSE))</f>
        <v>C</v>
      </c>
      <c r="H53" s="84"/>
      <c r="J53">
        <f t="shared" si="0"/>
      </c>
    </row>
    <row r="54" spans="1:10" ht="12.75">
      <c r="A54" s="82">
        <v>48</v>
      </c>
      <c r="B54" s="83">
        <v>35</v>
      </c>
      <c r="C54" s="83" t="str">
        <f>IF($B54="","",VLOOKUP($B54,'R8_ABC-Klasse'!$B$7:$G$138,2,FALSE))</f>
        <v>Rogler</v>
      </c>
      <c r="D54" s="83" t="str">
        <f>IF($B54="","",VLOOKUP($B54,'R8_ABC-Klasse'!$B$7:$G$138,3,FALSE))</f>
        <v>Philipp</v>
      </c>
      <c r="E54" s="83" t="str">
        <f>IF($B54="","",VLOOKUP($B54,'R8_ABC-Klasse'!$B$7:$G$138,4,FALSE))</f>
        <v>MRSC Ottenbach</v>
      </c>
      <c r="F54" s="83">
        <f>IF($B54="","",VLOOKUP($B54,'R8_ABC-Klasse'!$B$7:$G$138,5,FALSE))</f>
        <v>0</v>
      </c>
      <c r="G54" s="95">
        <f>IF($B54="","",VLOOKUP($B54,'R8_ABC-Klasse'!$B$7:$G$138,6,FALSE))</f>
        <v>0</v>
      </c>
      <c r="H54" s="84"/>
      <c r="J54">
        <f t="shared" si="0"/>
      </c>
    </row>
    <row r="55" spans="1:10" ht="12.75">
      <c r="A55" s="82">
        <v>49</v>
      </c>
      <c r="B55" s="83">
        <v>225</v>
      </c>
      <c r="C55" s="83" t="str">
        <f>IF($B55="","",VLOOKUP($B55,'R8_ABC-Klasse'!$B$7:$G$138,2,FALSE))</f>
        <v>Zorn</v>
      </c>
      <c r="D55" s="83" t="str">
        <f>IF($B55="","",VLOOKUP($B55,'R8_ABC-Klasse'!$B$7:$G$138,3,FALSE))</f>
        <v>Konstantin</v>
      </c>
      <c r="E55" s="83" t="str">
        <f>IF($B55="","",VLOOKUP($B55,'R8_ABC-Klasse'!$B$7:$G$138,4,FALSE))</f>
        <v>VC Frankfurt 1883</v>
      </c>
      <c r="F55" s="83">
        <f>IF($B55="","",VLOOKUP($B55,'R8_ABC-Klasse'!$B$7:$G$138,5,FALSE))</f>
        <v>0</v>
      </c>
      <c r="G55" s="95">
        <f>IF($B55="","",VLOOKUP($B55,'R8_ABC-Klasse'!$B$7:$G$138,6,FALSE))</f>
        <v>0</v>
      </c>
      <c r="H55" s="84"/>
      <c r="J55">
        <f t="shared" si="0"/>
      </c>
    </row>
    <row r="56" spans="1:10" ht="12.75">
      <c r="A56" s="82">
        <v>50</v>
      </c>
      <c r="B56" s="83">
        <v>52</v>
      </c>
      <c r="C56" s="83" t="str">
        <f>IF($B56="","",VLOOKUP($B56,'R8_ABC-Klasse'!$B$7:$G$138,2,FALSE))</f>
        <v>Disch</v>
      </c>
      <c r="D56" s="83" t="str">
        <f>IF($B56="","",VLOOKUP($B56,'R8_ABC-Klasse'!$B$7:$G$138,3,FALSE))</f>
        <v>Alexander</v>
      </c>
      <c r="E56" s="83" t="str">
        <f>IF($B56="","",VLOOKUP($B56,'R8_ABC-Klasse'!$B$7:$G$138,4,FALSE))</f>
        <v>VC Singen</v>
      </c>
      <c r="F56" s="83" t="str">
        <f>IF($B56="","",VLOOKUP($B56,'R8_ABC-Klasse'!$B$7:$G$138,5,FALSE))</f>
        <v>TEAM ROTHAUS</v>
      </c>
      <c r="G56" s="95" t="str">
        <f>IF($B56="","",VLOOKUP($B56,'R8_ABC-Klasse'!$B$7:$G$138,6,FALSE))</f>
        <v>U23–C</v>
      </c>
      <c r="H56" s="84"/>
      <c r="J56">
        <f t="shared" si="0"/>
      </c>
    </row>
    <row r="57" spans="1:10" ht="12.75">
      <c r="A57" s="82">
        <v>51</v>
      </c>
      <c r="B57" s="83">
        <v>125</v>
      </c>
      <c r="C57" s="83" t="str">
        <f>IF($B57="","",VLOOKUP($B57,'R8_ABC-Klasse'!$B$7:$G$138,2,FALSE))</f>
        <v>Walker</v>
      </c>
      <c r="D57" s="83" t="str">
        <f>IF($B57="","",VLOOKUP($B57,'R8_ABC-Klasse'!$B$7:$G$138,3,FALSE))</f>
        <v>Simon</v>
      </c>
      <c r="E57" s="83" t="str">
        <f>IF($B57="","",VLOOKUP($B57,'R8_ABC-Klasse'!$B$7:$G$138,4,FALSE))</f>
        <v>TSV Betzingen</v>
      </c>
      <c r="F57" s="83">
        <f>IF($B57="","",VLOOKUP($B57,'R8_ABC-Klasse'!$B$7:$G$138,5,FALSE))</f>
        <v>0</v>
      </c>
      <c r="G57" s="95" t="str">
        <f>IF($B57="","",VLOOKUP($B57,'R8_ABC-Klasse'!$B$7:$G$138,6,FALSE))</f>
        <v>U23C</v>
      </c>
      <c r="H57" s="84"/>
      <c r="J57">
        <f t="shared" si="0"/>
      </c>
    </row>
    <row r="58" spans="1:10" ht="12.75">
      <c r="A58" s="82">
        <v>52</v>
      </c>
      <c r="B58" s="83">
        <v>170</v>
      </c>
      <c r="C58" s="83" t="str">
        <f>IF($B58="","",VLOOKUP($B58,'R8_ABC-Klasse'!$B$7:$G$138,2,FALSE))</f>
        <v>Reinert</v>
      </c>
      <c r="D58" s="83" t="str">
        <f>IF($B58="","",VLOOKUP($B58,'R8_ABC-Klasse'!$B$7:$G$138,3,FALSE))</f>
        <v>Martin</v>
      </c>
      <c r="E58" s="83" t="str">
        <f>IF($B58="","",VLOOKUP($B58,'R8_ABC-Klasse'!$B$7:$G$138,4,FALSE))</f>
        <v>RSG Ludwigsburg</v>
      </c>
      <c r="F58" s="83">
        <f>IF($B58="","",VLOOKUP($B58,'R8_ABC-Klasse'!$B$7:$G$138,5,FALSE))</f>
        <v>0</v>
      </c>
      <c r="G58" s="95" t="str">
        <f>IF($B58="","",VLOOKUP($B58,'R8_ABC-Klasse'!$B$7:$G$138,6,FALSE))</f>
        <v>A</v>
      </c>
      <c r="H58" s="84"/>
      <c r="J58">
        <f t="shared" si="0"/>
      </c>
    </row>
    <row r="59" spans="1:10" ht="12.75">
      <c r="A59" s="82">
        <v>53</v>
      </c>
      <c r="B59" s="83">
        <v>198</v>
      </c>
      <c r="C59" s="83" t="str">
        <f>IF($B59="","",VLOOKUP($B59,'R8_ABC-Klasse'!$B$7:$G$138,2,FALSE))</f>
        <v>Renner</v>
      </c>
      <c r="D59" s="83" t="str">
        <f>IF($B59="","",VLOOKUP($B59,'R8_ABC-Klasse'!$B$7:$G$138,3,FALSE))</f>
        <v>Peter</v>
      </c>
      <c r="E59" s="83" t="str">
        <f>IF($B59="","",VLOOKUP($B59,'R8_ABC-Klasse'!$B$7:$G$138,4,FALSE))</f>
        <v>RC Herpersdorf</v>
      </c>
      <c r="F59" s="83">
        <f>IF($B59="","",VLOOKUP($B59,'R8_ABC-Klasse'!$B$7:$G$138,5,FALSE))</f>
        <v>0</v>
      </c>
      <c r="G59" s="95" t="str">
        <f>IF($B59="","",VLOOKUP($B59,'R8_ABC-Klasse'!$B$7:$G$138,6,FALSE))</f>
        <v>A</v>
      </c>
      <c r="H59" s="84"/>
      <c r="J59">
        <f t="shared" si="0"/>
      </c>
    </row>
    <row r="60" spans="1:10" ht="12.75">
      <c r="A60" s="82">
        <v>54</v>
      </c>
      <c r="B60" s="83">
        <v>224</v>
      </c>
      <c r="C60" s="83" t="str">
        <f>IF($B60="","",VLOOKUP($B60,'R8_ABC-Klasse'!$B$7:$G$138,2,FALSE))</f>
        <v>Marx</v>
      </c>
      <c r="D60" s="83" t="str">
        <f>IF($B60="","",VLOOKUP($B60,'R8_ABC-Klasse'!$B$7:$G$138,3,FALSE))</f>
        <v>Thorsten</v>
      </c>
      <c r="E60" s="83" t="str">
        <f>IF($B60="","",VLOOKUP($B60,'R8_ABC-Klasse'!$B$7:$G$138,4,FALSE))</f>
        <v>SC Truchtelfingen</v>
      </c>
      <c r="F60" s="83">
        <f>IF($B60="","",VLOOKUP($B60,'R8_ABC-Klasse'!$B$7:$G$138,5,FALSE))</f>
        <v>0</v>
      </c>
      <c r="G60" s="95">
        <f>IF($B60="","",VLOOKUP($B60,'R8_ABC-Klasse'!$B$7:$G$138,6,FALSE))</f>
        <v>0</v>
      </c>
      <c r="H60" s="84"/>
      <c r="J60">
        <f t="shared" si="0"/>
      </c>
    </row>
    <row r="61" spans="1:10" ht="12.75">
      <c r="A61" s="82">
        <v>55</v>
      </c>
      <c r="B61" s="83">
        <v>58</v>
      </c>
      <c r="C61" s="83" t="str">
        <f>IF($B61="","",VLOOKUP($B61,'R8_ABC-Klasse'!$B$7:$G$138,2,FALSE))</f>
        <v>Schneider</v>
      </c>
      <c r="D61" s="83" t="str">
        <f>IF($B61="","",VLOOKUP($B61,'R8_ABC-Klasse'!$B$7:$G$138,3,FALSE))</f>
        <v>Sascha</v>
      </c>
      <c r="E61" s="83" t="str">
        <f>IF($B61="","",VLOOKUP($B61,'R8_ABC-Klasse'!$B$7:$G$138,4,FALSE))</f>
        <v>Radsport-Team Lutz e. V.</v>
      </c>
      <c r="F61" s="83" t="str">
        <f>IF($B61="","",VLOOKUP($B61,'R8_ABC-Klasse'!$B$7:$G$138,5,FALSE))</f>
        <v>TEAM ROTHAUS</v>
      </c>
      <c r="G61" s="95" t="str">
        <f>IF($B61="","",VLOOKUP($B61,'R8_ABC-Klasse'!$B$7:$G$138,6,FALSE))</f>
        <v>A</v>
      </c>
      <c r="H61" s="84"/>
      <c r="J61">
        <f t="shared" si="0"/>
      </c>
    </row>
    <row r="62" spans="1:10" ht="12.75">
      <c r="A62" s="82">
        <v>56</v>
      </c>
      <c r="B62" s="83">
        <v>195</v>
      </c>
      <c r="C62" s="83" t="str">
        <f>IF($B62="","",VLOOKUP($B62,'R8_ABC-Klasse'!$B$7:$G$138,2,FALSE))</f>
        <v>Wawritz</v>
      </c>
      <c r="D62" s="83" t="str">
        <f>IF($B62="","",VLOOKUP($B62,'R8_ABC-Klasse'!$B$7:$G$138,3,FALSE))</f>
        <v>Sven</v>
      </c>
      <c r="E62" s="83" t="str">
        <f>IF($B62="","",VLOOKUP($B62,'R8_ABC-Klasse'!$B$7:$G$138,4,FALSE))</f>
        <v>Radteam Schmitz Ludwigsburg</v>
      </c>
      <c r="F62" s="83">
        <f>IF($B62="","",VLOOKUP($B62,'R8_ABC-Klasse'!$B$7:$G$138,5,FALSE))</f>
        <v>0</v>
      </c>
      <c r="G62" s="95" t="str">
        <f>IF($B62="","",VLOOKUP($B62,'R8_ABC-Klasse'!$B$7:$G$138,6,FALSE))</f>
        <v>C</v>
      </c>
      <c r="H62" s="84"/>
      <c r="J62">
        <f t="shared" si="0"/>
      </c>
    </row>
    <row r="63" spans="1:10" ht="12.75">
      <c r="A63" s="82">
        <v>57</v>
      </c>
      <c r="B63" s="83">
        <v>199</v>
      </c>
      <c r="C63" s="83" t="str">
        <f>IF($B63="","",VLOOKUP($B63,'R8_ABC-Klasse'!$B$7:$G$138,2,FALSE))</f>
        <v>Völk</v>
      </c>
      <c r="D63" s="83" t="str">
        <f>IF($B63="","",VLOOKUP($B63,'R8_ABC-Klasse'!$B$7:$G$138,3,FALSE))</f>
        <v>Florian</v>
      </c>
      <c r="E63" s="83" t="str">
        <f>IF($B63="","",VLOOKUP($B63,'R8_ABC-Klasse'!$B$7:$G$138,4,FALSE))</f>
        <v>RC Herpersdorf</v>
      </c>
      <c r="F63" s="83">
        <f>IF($B63="","",VLOOKUP($B63,'R8_ABC-Klasse'!$B$7:$G$138,5,FALSE))</f>
        <v>0</v>
      </c>
      <c r="G63" s="95" t="str">
        <f>IF($B63="","",VLOOKUP($B63,'R8_ABC-Klasse'!$B$7:$G$138,6,FALSE))</f>
        <v>A</v>
      </c>
      <c r="H63" s="84"/>
      <c r="J63">
        <f t="shared" si="0"/>
      </c>
    </row>
    <row r="64" spans="1:10" ht="12.75">
      <c r="A64" s="82">
        <v>58</v>
      </c>
      <c r="B64" s="83">
        <v>69</v>
      </c>
      <c r="C64" s="83" t="str">
        <f>IF($B64="","",VLOOKUP($B64,'R8_ABC-Klasse'!$B$7:$G$138,2,FALSE))</f>
        <v>Brommler</v>
      </c>
      <c r="D64" s="83" t="str">
        <f>IF($B64="","",VLOOKUP($B64,'R8_ABC-Klasse'!$B$7:$G$138,3,FALSE))</f>
        <v>Peter</v>
      </c>
      <c r="E64" s="83" t="str">
        <f>IF($B64="","",VLOOKUP($B64,'R8_ABC-Klasse'!$B$7:$G$138,4,FALSE))</f>
        <v>RSPV Schwenningen</v>
      </c>
      <c r="F64" s="83" t="str">
        <f>IF($B64="","",VLOOKUP($B64,'R8_ABC-Klasse'!$B$7:$G$138,5,FALSE))</f>
        <v>TWS Energieteam</v>
      </c>
      <c r="G64" s="95" t="str">
        <f>IF($B64="","",VLOOKUP($B64,'R8_ABC-Klasse'!$B$7:$G$138,6,FALSE))</f>
        <v>Männer</v>
      </c>
      <c r="H64" s="84"/>
      <c r="J64">
        <f t="shared" si="0"/>
      </c>
    </row>
    <row r="65" spans="1:10" ht="12.75">
      <c r="A65" s="82">
        <v>59</v>
      </c>
      <c r="B65" s="83">
        <v>171</v>
      </c>
      <c r="C65" s="83" t="str">
        <f>IF($B65="","",VLOOKUP($B65,'R8_ABC-Klasse'!$B$7:$G$138,2,FALSE))</f>
        <v>Altenkamp</v>
      </c>
      <c r="D65" s="83" t="str">
        <f>IF($B65="","",VLOOKUP($B65,'R8_ABC-Klasse'!$B$7:$G$138,3,FALSE))</f>
        <v>Lukas</v>
      </c>
      <c r="E65" s="83" t="str">
        <f>IF($B65="","",VLOOKUP($B65,'R8_ABC-Klasse'!$B$7:$G$138,4,FALSE))</f>
        <v>RSV Vaihingen</v>
      </c>
      <c r="F65" s="83">
        <f>IF($B65="","",VLOOKUP($B65,'R8_ABC-Klasse'!$B$7:$G$138,5,FALSE))</f>
        <v>0</v>
      </c>
      <c r="G65" s="95" t="str">
        <f>IF($B65="","",VLOOKUP($B65,'R8_ABC-Klasse'!$B$7:$G$138,6,FALSE))</f>
        <v>A</v>
      </c>
      <c r="H65" s="84"/>
      <c r="J65">
        <f t="shared" si="0"/>
      </c>
    </row>
    <row r="66" spans="1:10" ht="12.75">
      <c r="A66" s="82">
        <v>60</v>
      </c>
      <c r="B66" s="83">
        <v>76</v>
      </c>
      <c r="C66" s="83" t="str">
        <f>IF($B66="","",VLOOKUP($B66,'R8_ABC-Klasse'!$B$7:$G$138,2,FALSE))</f>
        <v>Fahl</v>
      </c>
      <c r="D66" s="83" t="str">
        <f>IF($B66="","",VLOOKUP($B66,'R8_ABC-Klasse'!$B$7:$G$138,3,FALSE))</f>
        <v>Jan</v>
      </c>
      <c r="E66" s="83" t="str">
        <f>IF($B66="","",VLOOKUP($B66,'R8_ABC-Klasse'!$B$7:$G$138,4,FALSE))</f>
        <v>RSC Donaueschingen</v>
      </c>
      <c r="F66" s="83" t="str">
        <f>IF($B66="","",VLOOKUP($B66,'R8_ABC-Klasse'!$B$7:$G$138,5,FALSE))</f>
        <v>Team VINER Donaueschingen</v>
      </c>
      <c r="G66" s="95" t="str">
        <f>IF($B66="","",VLOOKUP($B66,'R8_ABC-Klasse'!$B$7:$G$138,6,FALSE))</f>
        <v>Elite</v>
      </c>
      <c r="H66" s="84"/>
      <c r="J66">
        <f t="shared" si="0"/>
      </c>
    </row>
    <row r="67" spans="1:10" ht="12.75">
      <c r="A67" s="82">
        <v>61</v>
      </c>
      <c r="B67" s="83">
        <v>135</v>
      </c>
      <c r="C67" s="83" t="str">
        <f>IF($B67="","",VLOOKUP($B67,'R8_ABC-Klasse'!$B$7:$G$138,2,FALSE))</f>
        <v>Veit</v>
      </c>
      <c r="D67" s="83" t="str">
        <f>IF($B67="","",VLOOKUP($B67,'R8_ABC-Klasse'!$B$7:$G$138,3,FALSE))</f>
        <v>Matthias</v>
      </c>
      <c r="E67" s="83" t="str">
        <f>IF($B67="","",VLOOKUP($B67,'R8_ABC-Klasse'!$B$7:$G$138,4,FALSE))</f>
        <v>Racing Students</v>
      </c>
      <c r="F67" s="83">
        <f>IF($B67="","",VLOOKUP($B67,'R8_ABC-Klasse'!$B$7:$G$138,5,FALSE))</f>
        <v>0</v>
      </c>
      <c r="G67" s="95" t="str">
        <f>IF($B67="","",VLOOKUP($B67,'R8_ABC-Klasse'!$B$7:$G$138,6,FALSE))</f>
        <v>A</v>
      </c>
      <c r="H67" s="84"/>
      <c r="J67">
        <f t="shared" si="0"/>
      </c>
    </row>
    <row r="68" spans="1:10" ht="12.75">
      <c r="A68" s="82">
        <v>62</v>
      </c>
      <c r="B68" s="83">
        <v>80</v>
      </c>
      <c r="C68" s="83" t="str">
        <f>IF($B68="","",VLOOKUP($B68,'R8_ABC-Klasse'!$B$7:$G$138,2,FALSE))</f>
        <v>Petzold</v>
      </c>
      <c r="D68" s="83" t="str">
        <f>IF($B68="","",VLOOKUP($B68,'R8_ABC-Klasse'!$B$7:$G$138,3,FALSE))</f>
        <v>Philipp</v>
      </c>
      <c r="E68" s="83" t="str">
        <f>IF($B68="","",VLOOKUP($B68,'R8_ABC-Klasse'!$B$7:$G$138,4,FALSE))</f>
        <v>MRSC Ottenbach</v>
      </c>
      <c r="F68" s="83" t="str">
        <f>IF($B68="","",VLOOKUP($B68,'R8_ABC-Klasse'!$B$7:$G$138,5,FALSE))</f>
        <v>Team VINER Donaueschingen</v>
      </c>
      <c r="G68" s="95" t="str">
        <f>IF($B68="","",VLOOKUP($B68,'R8_ABC-Klasse'!$B$7:$G$138,6,FALSE))</f>
        <v>Elite</v>
      </c>
      <c r="H68" s="84"/>
      <c r="J68">
        <f t="shared" si="0"/>
      </c>
    </row>
    <row r="69" spans="1:10" ht="12.75">
      <c r="A69" s="82">
        <v>63</v>
      </c>
      <c r="B69" s="83">
        <v>31</v>
      </c>
      <c r="C69" s="83" t="str">
        <f>IF($B69="","",VLOOKUP($B69,'R8_ABC-Klasse'!$B$7:$G$138,2,FALSE))</f>
        <v>Gassner</v>
      </c>
      <c r="D69" s="83" t="str">
        <f>IF($B69="","",VLOOKUP($B69,'R8_ABC-Klasse'!$B$7:$G$138,3,FALSE))</f>
        <v>Christian</v>
      </c>
      <c r="E69" s="83" t="str">
        <f>IF($B69="","",VLOOKUP($B69,'R8_ABC-Klasse'!$B$7:$G$138,4,FALSE))</f>
        <v>MRSC Ottenbach</v>
      </c>
      <c r="F69" s="83" t="str">
        <f>IF($B69="","",VLOOKUP($B69,'R8_ABC-Klasse'!$B$7:$G$138,5,FALSE))</f>
        <v>MRSC Ottenbach</v>
      </c>
      <c r="G69" s="95" t="str">
        <f>IF($B69="","",VLOOKUP($B69,'R8_ABC-Klasse'!$B$7:$G$138,6,FALSE))</f>
        <v>Elite</v>
      </c>
      <c r="H69" s="84"/>
      <c r="J69">
        <f t="shared" si="0"/>
      </c>
    </row>
    <row r="70" spans="1:10" ht="12.75">
      <c r="A70" s="82">
        <v>64</v>
      </c>
      <c r="B70" s="83">
        <v>194</v>
      </c>
      <c r="C70" s="83" t="str">
        <f>IF($B70="","",VLOOKUP($B70,'R8_ABC-Klasse'!$B$7:$G$138,2,FALSE))</f>
        <v>Diemer</v>
      </c>
      <c r="D70" s="83" t="str">
        <f>IF($B70="","",VLOOKUP($B70,'R8_ABC-Klasse'!$B$7:$G$138,3,FALSE))</f>
        <v>Benjamin</v>
      </c>
      <c r="E70" s="83" t="str">
        <f>IF($B70="","",VLOOKUP($B70,'R8_ABC-Klasse'!$B$7:$G$138,4,FALSE))</f>
        <v>Team Möbel Ehrmann</v>
      </c>
      <c r="F70" s="83">
        <f>IF($B70="","",VLOOKUP($B70,'R8_ABC-Klasse'!$B$7:$G$138,5,FALSE))</f>
        <v>0</v>
      </c>
      <c r="G70" s="95" t="str">
        <f>IF($B70="","",VLOOKUP($B70,'R8_ABC-Klasse'!$B$7:$G$138,6,FALSE))</f>
        <v>A</v>
      </c>
      <c r="H70" s="84"/>
      <c r="J70">
        <f t="shared" si="0"/>
      </c>
    </row>
    <row r="71" spans="1:10" ht="12.75">
      <c r="A71" s="82">
        <v>65</v>
      </c>
      <c r="B71" s="83">
        <v>188</v>
      </c>
      <c r="C71" s="83" t="str">
        <f>IF($B71="","",VLOOKUP($B71,'R8_ABC-Klasse'!$B$7:$G$138,2,FALSE))</f>
        <v>Mörstedt</v>
      </c>
      <c r="D71" s="83" t="str">
        <f>IF($B71="","",VLOOKUP($B71,'R8_ABC-Klasse'!$B$7:$G$138,3,FALSE))</f>
        <v>Torsten</v>
      </c>
      <c r="E71" s="83" t="str">
        <f>IF($B71="","",VLOOKUP($B71,'R8_ABC-Klasse'!$B$7:$G$138,4,FALSE))</f>
        <v>AC Weinheim</v>
      </c>
      <c r="F71" s="83">
        <f>IF($B71="","",VLOOKUP($B71,'R8_ABC-Klasse'!$B$7:$G$138,5,FALSE))</f>
        <v>0</v>
      </c>
      <c r="G71" s="95" t="str">
        <f>IF($B71="","",VLOOKUP($B71,'R8_ABC-Klasse'!$B$7:$G$138,6,FALSE))</f>
        <v>C</v>
      </c>
      <c r="H71" s="84"/>
      <c r="J71">
        <f t="shared" si="0"/>
      </c>
    </row>
    <row r="72" spans="1:10" ht="12.75">
      <c r="A72" s="82">
        <v>66</v>
      </c>
      <c r="B72" s="83">
        <v>220</v>
      </c>
      <c r="C72" s="83" t="str">
        <f>IF($B72="","",VLOOKUP($B72,'R8_ABC-Klasse'!$B$7:$G$138,2,FALSE))</f>
        <v>Rattelmüller</v>
      </c>
      <c r="D72" s="83" t="str">
        <f>IF($B72="","",VLOOKUP($B72,'R8_ABC-Klasse'!$B$7:$G$138,3,FALSE))</f>
        <v>Daniel</v>
      </c>
      <c r="E72" s="83" t="str">
        <f>IF($B72="","",VLOOKUP($B72,'R8_ABC-Klasse'!$B$7:$G$138,4,FALSE))</f>
        <v>RC Herpersdorf</v>
      </c>
      <c r="F72" s="83">
        <f>IF($B72="","",VLOOKUP($B72,'R8_ABC-Klasse'!$B$7:$G$138,5,FALSE))</f>
        <v>0</v>
      </c>
      <c r="G72" s="95" t="str">
        <f>IF($B72="","",VLOOKUP($B72,'R8_ABC-Klasse'!$B$7:$G$138,6,FALSE))</f>
        <v>A</v>
      </c>
      <c r="H72" s="84"/>
      <c r="J72">
        <f aca="true" t="shared" si="1" ref="J72:J135">IF(COUNTIF($B$7:$B$200,B72)&gt;1,"Doppelt!","")</f>
      </c>
    </row>
    <row r="73" spans="1:10" ht="12.75">
      <c r="A73" s="82">
        <v>67</v>
      </c>
      <c r="B73" s="83">
        <v>129</v>
      </c>
      <c r="C73" s="83" t="str">
        <f>IF($B73="","",VLOOKUP($B73,'R8_ABC-Klasse'!$B$7:$G$138,2,FALSE))</f>
        <v>Leppert</v>
      </c>
      <c r="D73" s="83" t="str">
        <f>IF($B73="","",VLOOKUP($B73,'R8_ABC-Klasse'!$B$7:$G$138,3,FALSE))</f>
        <v>Andreas</v>
      </c>
      <c r="E73" s="83" t="str">
        <f>IF($B73="","",VLOOKUP($B73,'R8_ABC-Klasse'!$B$7:$G$138,4,FALSE))</f>
        <v>Racing Students</v>
      </c>
      <c r="F73" s="83">
        <f>IF($B73="","",VLOOKUP($B73,'R8_ABC-Klasse'!$B$7:$G$138,5,FALSE))</f>
        <v>0</v>
      </c>
      <c r="G73" s="95" t="str">
        <f>IF($B73="","",VLOOKUP($B73,'R8_ABC-Klasse'!$B$7:$G$138,6,FALSE))</f>
        <v>A</v>
      </c>
      <c r="H73" s="84"/>
      <c r="J73">
        <f t="shared" si="1"/>
      </c>
    </row>
    <row r="74" spans="1:10" ht="12.75">
      <c r="A74" s="82">
        <v>68</v>
      </c>
      <c r="B74" s="83">
        <v>148</v>
      </c>
      <c r="C74" s="83" t="str">
        <f>IF($B74="","",VLOOKUP($B74,'R8_ABC-Klasse'!$B$7:$G$138,2,FALSE))</f>
        <v>Glaubitz</v>
      </c>
      <c r="D74" s="83" t="str">
        <f>IF($B74="","",VLOOKUP($B74,'R8_ABC-Klasse'!$B$7:$G$138,3,FALSE))</f>
        <v>Daniel</v>
      </c>
      <c r="E74" s="83" t="str">
        <f>IF($B74="","",VLOOKUP($B74,'R8_ABC-Klasse'!$B$7:$G$138,4,FALSE))</f>
        <v>BQ Cycling Team</v>
      </c>
      <c r="F74" s="83">
        <f>IF($B74="","",VLOOKUP($B74,'R8_ABC-Klasse'!$B$7:$G$138,5,FALSE))</f>
        <v>0</v>
      </c>
      <c r="G74" s="95" t="str">
        <f>IF($B74="","",VLOOKUP($B74,'R8_ABC-Klasse'!$B$7:$G$138,6,FALSE))</f>
        <v>B</v>
      </c>
      <c r="H74" s="84"/>
      <c r="J74">
        <f t="shared" si="1"/>
      </c>
    </row>
    <row r="75" spans="1:10" ht="12.75">
      <c r="A75" s="82">
        <v>69</v>
      </c>
      <c r="B75" s="83">
        <v>62</v>
      </c>
      <c r="C75" s="83" t="str">
        <f>IF($B75="","",VLOOKUP($B75,'R8_ABC-Klasse'!$B$7:$G$138,2,FALSE))</f>
        <v>Hill</v>
      </c>
      <c r="D75" s="83" t="str">
        <f>IF($B75="","",VLOOKUP($B75,'R8_ABC-Klasse'!$B$7:$G$138,3,FALSE))</f>
        <v>Christopher</v>
      </c>
      <c r="E75" s="83" t="str">
        <f>IF($B75="","",VLOOKUP($B75,'R8_ABC-Klasse'!$B$7:$G$138,4,FALSE))</f>
        <v>RWV Wendelsheim</v>
      </c>
      <c r="F75" s="83" t="str">
        <f>IF($B75="","",VLOOKUP($B75,'R8_ABC-Klasse'!$B$7:$G$138,5,FALSE))</f>
        <v>RWV Wendelsheim</v>
      </c>
      <c r="G75" s="95" t="str">
        <f>IF($B75="","",VLOOKUP($B75,'R8_ABC-Klasse'!$B$7:$G$138,6,FALSE))</f>
        <v>B</v>
      </c>
      <c r="H75" s="84"/>
      <c r="J75">
        <f t="shared" si="1"/>
      </c>
    </row>
    <row r="76" spans="1:10" ht="12.75">
      <c r="A76" s="82">
        <v>70</v>
      </c>
      <c r="B76" s="83">
        <v>134</v>
      </c>
      <c r="C76" s="83" t="s">
        <v>489</v>
      </c>
      <c r="D76" s="83" t="s">
        <v>118</v>
      </c>
      <c r="E76" s="83" t="str">
        <f>IF($B76="","",VLOOKUP($B76,'R8_ABC-Klasse'!$B$7:$G$138,4,FALSE))</f>
        <v>Racing Students</v>
      </c>
      <c r="F76" s="83">
        <f>IF($B76="","",VLOOKUP($B76,'R8_ABC-Klasse'!$B$7:$G$138,5,FALSE))</f>
        <v>0</v>
      </c>
      <c r="G76" s="95" t="str">
        <f>IF($B76="","",VLOOKUP($B76,'R8_ABC-Klasse'!$B$7:$G$138,6,FALSE))</f>
        <v>A</v>
      </c>
      <c r="H76" s="84"/>
      <c r="J76">
        <f t="shared" si="1"/>
      </c>
    </row>
    <row r="77" spans="1:10" ht="12.75">
      <c r="A77" s="82">
        <v>71</v>
      </c>
      <c r="B77" s="83">
        <v>25</v>
      </c>
      <c r="C77" s="83" t="str">
        <f>IF($B77="","",VLOOKUP($B77,'R8_ABC-Klasse'!$B$7:$G$138,2,FALSE))</f>
        <v>Kohlross</v>
      </c>
      <c r="D77" s="83" t="str">
        <f>IF($B77="","",VLOOKUP($B77,'R8_ABC-Klasse'!$B$7:$G$138,3,FALSE))</f>
        <v>Michael</v>
      </c>
      <c r="E77" s="83" t="str">
        <f>IF($B77="","",VLOOKUP($B77,'R8_ABC-Klasse'!$B$7:$G$138,4,FALSE))</f>
        <v>TSV-Schmiden</v>
      </c>
      <c r="F77" s="83" t="str">
        <f>IF($B77="","",VLOOKUP($B77,'R8_ABC-Klasse'!$B$7:$G$138,5,FALSE))</f>
        <v>activity-racing-team</v>
      </c>
      <c r="G77" s="95" t="str">
        <f>IF($B77="","",VLOOKUP($B77,'R8_ABC-Klasse'!$B$7:$G$138,6,FALSE))</f>
        <v>C</v>
      </c>
      <c r="H77" s="84"/>
      <c r="J77">
        <f t="shared" si="1"/>
      </c>
    </row>
    <row r="78" spans="1:10" ht="12.75">
      <c r="A78" s="82">
        <v>72</v>
      </c>
      <c r="B78" s="83">
        <v>49</v>
      </c>
      <c r="C78" s="83" t="str">
        <f>IF($B78="","",VLOOKUP($B78,'R8_ABC-Klasse'!$B$7:$G$138,2,FALSE))</f>
        <v>Müller</v>
      </c>
      <c r="D78" s="83" t="str">
        <f>IF($B78="","",VLOOKUP($B78,'R8_ABC-Klasse'!$B$7:$G$138,3,FALSE))</f>
        <v>Marcel</v>
      </c>
      <c r="E78" s="83" t="str">
        <f>IF($B78="","",VLOOKUP($B78,'R8_ABC-Klasse'!$B$7:$G$138,4,FALSE))</f>
        <v>RSV "Wanderlust" Ebnet</v>
      </c>
      <c r="F78" s="83" t="str">
        <f>IF($B78="","",VLOOKUP($B78,'R8_ABC-Klasse'!$B$7:$G$138,5,FALSE))</f>
        <v>Team Ebnet/Wolfi's Bike Shop</v>
      </c>
      <c r="G78" s="95" t="str">
        <f>IF($B78="","",VLOOKUP($B78,'R8_ABC-Klasse'!$B$7:$G$138,6,FALSE))</f>
        <v>U23</v>
      </c>
      <c r="H78" s="84"/>
      <c r="J78">
        <f t="shared" si="1"/>
      </c>
    </row>
    <row r="79" spans="1:10" ht="12.75">
      <c r="A79" s="82">
        <v>73</v>
      </c>
      <c r="B79" s="83">
        <v>78</v>
      </c>
      <c r="C79" s="83" t="str">
        <f>IF($B79="","",VLOOKUP($B79,'R8_ABC-Klasse'!$B$7:$G$138,2,FALSE))</f>
        <v>Fath</v>
      </c>
      <c r="D79" s="83" t="str">
        <f>IF($B79="","",VLOOKUP($B79,'R8_ABC-Klasse'!$B$7:$G$138,3,FALSE))</f>
        <v>Tobias</v>
      </c>
      <c r="E79" s="83" t="str">
        <f>IF($B79="","",VLOOKUP($B79,'R8_ABC-Klasse'!$B$7:$G$138,4,FALSE))</f>
        <v>RV Empfingen</v>
      </c>
      <c r="F79" s="83" t="str">
        <f>IF($B79="","",VLOOKUP($B79,'R8_ABC-Klasse'!$B$7:$G$138,5,FALSE))</f>
        <v>Team VINER Donaueschingen</v>
      </c>
      <c r="G79" s="95" t="str">
        <f>IF($B79="","",VLOOKUP($B79,'R8_ABC-Klasse'!$B$7:$G$138,6,FALSE))</f>
        <v>Elite</v>
      </c>
      <c r="H79" s="90" t="s">
        <v>903</v>
      </c>
      <c r="J79">
        <f t="shared" si="1"/>
      </c>
    </row>
    <row r="80" spans="1:10" ht="12.75">
      <c r="A80" s="82">
        <v>74</v>
      </c>
      <c r="B80" s="83">
        <v>123</v>
      </c>
      <c r="C80" s="83" t="str">
        <f>IF($B80="","",VLOOKUP($B80,'R8_ABC-Klasse'!$B$7:$G$138,2,FALSE))</f>
        <v>Koch </v>
      </c>
      <c r="D80" s="83" t="str">
        <f>IF($B80="","",VLOOKUP($B80,'R8_ABC-Klasse'!$B$7:$G$138,3,FALSE))</f>
        <v>Benjamin</v>
      </c>
      <c r="E80" s="83" t="str">
        <f>IF($B80="","",VLOOKUP($B80,'R8_ABC-Klasse'!$B$7:$G$138,4,FALSE))</f>
        <v>TSV Betzingen</v>
      </c>
      <c r="F80" s="83">
        <f>IF($B80="","",VLOOKUP($B80,'R8_ABC-Klasse'!$B$7:$G$138,5,FALSE))</f>
        <v>0</v>
      </c>
      <c r="G80" s="95" t="str">
        <f>IF($B80="","",VLOOKUP($B80,'R8_ABC-Klasse'!$B$7:$G$138,6,FALSE))</f>
        <v>U23C</v>
      </c>
      <c r="H80" s="90" t="s">
        <v>902</v>
      </c>
      <c r="J80">
        <f t="shared" si="1"/>
      </c>
    </row>
    <row r="81" spans="1:10" ht="12.75">
      <c r="A81" s="82">
        <v>75</v>
      </c>
      <c r="B81" s="83">
        <v>55</v>
      </c>
      <c r="C81" s="83" t="str">
        <f>IF($B81="","",VLOOKUP($B81,'R8_ABC-Klasse'!$B$7:$G$138,2,FALSE))</f>
        <v>Kusch</v>
      </c>
      <c r="D81" s="83" t="str">
        <f>IF($B81="","",VLOOKUP($B81,'R8_ABC-Klasse'!$B$7:$G$138,3,FALSE))</f>
        <v>Emanuel</v>
      </c>
      <c r="E81" s="83" t="str">
        <f>IF($B81="","",VLOOKUP($B81,'R8_ABC-Klasse'!$B$7:$G$138,4,FALSE))</f>
        <v>TSV Betzingen</v>
      </c>
      <c r="F81" s="83" t="str">
        <f>IF($B81="","",VLOOKUP($B81,'R8_ABC-Klasse'!$B$7:$G$138,5,FALSE))</f>
        <v>TEAM ROTHAUS</v>
      </c>
      <c r="G81" s="95" t="str">
        <f>IF($B81="","",VLOOKUP($B81,'R8_ABC-Klasse'!$B$7:$G$138,6,FALSE))</f>
        <v>U23–B</v>
      </c>
      <c r="H81" s="91"/>
      <c r="J81">
        <f t="shared" si="1"/>
      </c>
    </row>
    <row r="82" spans="1:10" ht="12.75">
      <c r="A82" s="82">
        <v>76</v>
      </c>
      <c r="B82" s="83">
        <v>21</v>
      </c>
      <c r="C82" s="83" t="str">
        <f>IF($B82="","",VLOOKUP($B82,'R8_ABC-Klasse'!$B$7:$G$138,2,FALSE))</f>
        <v>Beck </v>
      </c>
      <c r="D82" s="83" t="str">
        <f>IF($B82="","",VLOOKUP($B82,'R8_ABC-Klasse'!$B$7:$G$138,3,FALSE))</f>
        <v>Steffen </v>
      </c>
      <c r="E82" s="83" t="str">
        <f>IF($B82="","",VLOOKUP($B82,'R8_ABC-Klasse'!$B$7:$G$138,4,FALSE))</f>
        <v>TSV-Schmiden</v>
      </c>
      <c r="F82" s="83" t="str">
        <f>IF($B82="","",VLOOKUP($B82,'R8_ABC-Klasse'!$B$7:$G$138,5,FALSE))</f>
        <v>activity-racing-team</v>
      </c>
      <c r="G82" s="95" t="str">
        <f>IF($B82="","",VLOOKUP($B82,'R8_ABC-Klasse'!$B$7:$G$138,6,FALSE))</f>
        <v>C</v>
      </c>
      <c r="H82" s="91"/>
      <c r="J82">
        <f t="shared" si="1"/>
      </c>
    </row>
    <row r="83" spans="1:10" ht="12.75">
      <c r="A83" s="82">
        <v>77</v>
      </c>
      <c r="B83" s="83">
        <v>47</v>
      </c>
      <c r="C83" s="83" t="str">
        <f>IF($B83="","",VLOOKUP($B83,'R8_ABC-Klasse'!$B$7:$G$138,2,FALSE))</f>
        <v>Hanebeck</v>
      </c>
      <c r="D83" s="83" t="str">
        <f>IF($B83="","",VLOOKUP($B83,'R8_ABC-Klasse'!$B$7:$G$138,3,FALSE))</f>
        <v>Konstantien</v>
      </c>
      <c r="E83" s="83" t="str">
        <f>IF($B83="","",VLOOKUP($B83,'R8_ABC-Klasse'!$B$7:$G$138,4,FALSE))</f>
        <v>RSV "Wanderlust" Ebnet</v>
      </c>
      <c r="F83" s="83" t="str">
        <f>IF($B83="","",VLOOKUP($B83,'R8_ABC-Klasse'!$B$7:$G$138,5,FALSE))</f>
        <v>Team Ebnet/Wolfi's Bike Shop</v>
      </c>
      <c r="G83" s="95" t="str">
        <f>IF($B83="","",VLOOKUP($B83,'R8_ABC-Klasse'!$B$7:$G$138,6,FALSE))</f>
        <v>U23</v>
      </c>
      <c r="H83" s="90" t="s">
        <v>904</v>
      </c>
      <c r="J83">
        <f t="shared" si="1"/>
      </c>
    </row>
    <row r="84" spans="1:10" ht="12.75">
      <c r="A84" s="82">
        <v>78</v>
      </c>
      <c r="B84" s="83">
        <v>119</v>
      </c>
      <c r="C84" s="83" t="str">
        <f>IF($B84="","",VLOOKUP($B84,'R8_ABC-Klasse'!$B$7:$G$138,2,FALSE))</f>
        <v>Landmann</v>
      </c>
      <c r="D84" s="83" t="str">
        <f>IF($B84="","",VLOOKUP($B84,'R8_ABC-Klasse'!$B$7:$G$138,3,FALSE))</f>
        <v>Marc</v>
      </c>
      <c r="E84" s="83" t="str">
        <f>IF($B84="","",VLOOKUP($B84,'R8_ABC-Klasse'!$B$7:$G$138,4,FALSE))</f>
        <v>TSV Betzingen</v>
      </c>
      <c r="F84" s="83">
        <f>IF($B84="","",VLOOKUP($B84,'R8_ABC-Klasse'!$B$7:$G$138,5,FALSE))</f>
        <v>0</v>
      </c>
      <c r="G84" s="95" t="str">
        <f>IF($B84="","",VLOOKUP($B84,'R8_ABC-Klasse'!$B$7:$G$138,6,FALSE))</f>
        <v>C</v>
      </c>
      <c r="H84" s="84"/>
      <c r="J84">
        <f t="shared" si="1"/>
      </c>
    </row>
    <row r="85" spans="1:10" ht="12.75">
      <c r="A85" s="82">
        <v>79</v>
      </c>
      <c r="B85" s="83">
        <v>124</v>
      </c>
      <c r="C85" s="83" t="str">
        <f>IF($B85="","",VLOOKUP($B85,'R8_ABC-Klasse'!$B$7:$G$138,2,FALSE))</f>
        <v>Mayer</v>
      </c>
      <c r="D85" s="83" t="str">
        <f>IF($B85="","",VLOOKUP($B85,'R8_ABC-Klasse'!$B$7:$G$138,3,FALSE))</f>
        <v>Marcel </v>
      </c>
      <c r="E85" s="83" t="str">
        <f>IF($B85="","",VLOOKUP($B85,'R8_ABC-Klasse'!$B$7:$G$138,4,FALSE))</f>
        <v>TSV Betzingen</v>
      </c>
      <c r="F85" s="83">
        <f>IF($B85="","",VLOOKUP($B85,'R8_ABC-Klasse'!$B$7:$G$138,5,FALSE))</f>
        <v>0</v>
      </c>
      <c r="G85" s="95" t="str">
        <f>IF($B85="","",VLOOKUP($B85,'R8_ABC-Klasse'!$B$7:$G$138,6,FALSE))</f>
        <v>U23C</v>
      </c>
      <c r="H85" s="84"/>
      <c r="J85">
        <f t="shared" si="1"/>
      </c>
    </row>
    <row r="86" spans="1:10" ht="12.75">
      <c r="A86" s="82">
        <v>80</v>
      </c>
      <c r="B86" s="83">
        <v>50</v>
      </c>
      <c r="C86" s="83" t="str">
        <f>IF($B86="","",VLOOKUP($B86,'R8_ABC-Klasse'!$B$7:$G$138,2,FALSE))</f>
        <v>Riegger</v>
      </c>
      <c r="D86" s="83" t="str">
        <f>IF($B86="","",VLOOKUP($B86,'R8_ABC-Klasse'!$B$7:$G$138,3,FALSE))</f>
        <v>Arno</v>
      </c>
      <c r="E86" s="83" t="str">
        <f>IF($B86="","",VLOOKUP($B86,'R8_ABC-Klasse'!$B$7:$G$138,4,FALSE))</f>
        <v>RSV "Wanderlust" Ebnet</v>
      </c>
      <c r="F86" s="83" t="str">
        <f>IF($B86="","",VLOOKUP($B86,'R8_ABC-Klasse'!$B$7:$G$138,5,FALSE))</f>
        <v>Team Ebnet/Wolfi's Bike Shop</v>
      </c>
      <c r="G86" s="95" t="str">
        <f>IF($B86="","",VLOOKUP($B86,'R8_ABC-Klasse'!$B$7:$G$138,6,FALSE))</f>
        <v>C</v>
      </c>
      <c r="H86" s="84"/>
      <c r="J86">
        <f t="shared" si="1"/>
      </c>
    </row>
    <row r="87" spans="1:10" ht="12.75">
      <c r="A87" s="82">
        <v>81</v>
      </c>
      <c r="B87" s="83">
        <v>75</v>
      </c>
      <c r="C87" s="83" t="str">
        <f>IF($B87="","",VLOOKUP($B87,'R8_ABC-Klasse'!$B$7:$G$138,2,FALSE))</f>
        <v>Bopp</v>
      </c>
      <c r="D87" s="83" t="str">
        <f>IF($B87="","",VLOOKUP($B87,'R8_ABC-Klasse'!$B$7:$G$138,3,FALSE))</f>
        <v>Marius</v>
      </c>
      <c r="E87" s="83" t="str">
        <f>IF($B87="","",VLOOKUP($B87,'R8_ABC-Klasse'!$B$7:$G$138,4,FALSE))</f>
        <v>VC Singen</v>
      </c>
      <c r="F87" s="83" t="str">
        <f>IF($B87="","",VLOOKUP($B87,'R8_ABC-Klasse'!$B$7:$G$138,5,FALSE))</f>
        <v>Team VINER Donaueschingen</v>
      </c>
      <c r="G87" s="95" t="str">
        <f>IF($B87="","",VLOOKUP($B87,'R8_ABC-Klasse'!$B$7:$G$138,6,FALSE))</f>
        <v>Elite U23</v>
      </c>
      <c r="H87" s="84"/>
      <c r="J87">
        <f t="shared" si="1"/>
      </c>
    </row>
    <row r="88" spans="1:10" ht="12.75">
      <c r="A88" s="82"/>
      <c r="B88" s="83"/>
      <c r="C88" s="83">
        <f>IF($B88="","",VLOOKUP($B88,'R8_ABC-Klasse'!$B$7:$G$138,2,FALSE))</f>
      </c>
      <c r="D88" s="83">
        <f>IF($B88="","",VLOOKUP($B88,'R8_ABC-Klasse'!$B$7:$G$138,3,FALSE))</f>
      </c>
      <c r="E88" s="83">
        <f>IF($B88="","",VLOOKUP($B88,'R8_ABC-Klasse'!$B$7:$G$138,4,FALSE))</f>
      </c>
      <c r="F88" s="83">
        <f>IF($B88="","",VLOOKUP($B88,'R8_ABC-Klasse'!$B$7:$G$138,5,FALSE))</f>
      </c>
      <c r="G88" s="95">
        <f>IF($B88="","",VLOOKUP($B88,'R8_ABC-Klasse'!$B$7:$G$138,6,FALSE))</f>
      </c>
      <c r="H88" s="90"/>
      <c r="J88">
        <f t="shared" si="1"/>
      </c>
    </row>
    <row r="89" spans="1:10" ht="12.75" hidden="1">
      <c r="A89" s="82">
        <v>83</v>
      </c>
      <c r="B89" s="83"/>
      <c r="C89" s="83">
        <f>IF($B89="","",VLOOKUP($B89,'R8_ABC-Klasse'!$B$7:$G$138,2,FALSE))</f>
      </c>
      <c r="D89" s="83">
        <f>IF($B89="","",VLOOKUP($B89,'R8_ABC-Klasse'!$B$7:$G$138,3,FALSE))</f>
      </c>
      <c r="E89" s="83">
        <f>IF($B89="","",VLOOKUP($B89,'R8_ABC-Klasse'!$B$7:$G$138,4,FALSE))</f>
      </c>
      <c r="F89" s="83">
        <f>IF($B89="","",VLOOKUP($B89,'R8_ABC-Klasse'!$B$7:$G$138,5,FALSE))</f>
      </c>
      <c r="G89" s="95">
        <f>IF($B89="","",VLOOKUP($B89,'R8_ABC-Klasse'!$B$7:$G$138,6,FALSE))</f>
      </c>
      <c r="H89" s="90"/>
      <c r="J89">
        <f t="shared" si="1"/>
      </c>
    </row>
    <row r="90" spans="1:10" ht="12.75" hidden="1">
      <c r="A90" s="82">
        <v>84</v>
      </c>
      <c r="B90" s="83"/>
      <c r="C90" s="83">
        <f>IF($B90="","",VLOOKUP($B90,'R8_ABC-Klasse'!$B$7:$G$138,2,FALSE))</f>
      </c>
      <c r="D90" s="83">
        <f>IF($B90="","",VLOOKUP($B90,'R8_ABC-Klasse'!$B$7:$G$138,3,FALSE))</f>
      </c>
      <c r="E90" s="83">
        <f>IF($B90="","",VLOOKUP($B90,'R8_ABC-Klasse'!$B$7:$G$138,4,FALSE))</f>
      </c>
      <c r="F90" s="83">
        <f>IF($B90="","",VLOOKUP($B90,'R8_ABC-Klasse'!$B$7:$G$138,5,FALSE))</f>
      </c>
      <c r="G90" s="95">
        <f>IF($B90="","",VLOOKUP($B90,'R8_ABC-Klasse'!$B$7:$G$138,6,FALSE))</f>
      </c>
      <c r="H90" s="90"/>
      <c r="J90">
        <f t="shared" si="1"/>
      </c>
    </row>
    <row r="91" spans="1:10" ht="12.75" hidden="1">
      <c r="A91" s="82">
        <v>85</v>
      </c>
      <c r="B91" s="83"/>
      <c r="C91" s="83">
        <f>IF($B91="","",VLOOKUP($B91,'R8_ABC-Klasse'!$B$7:$G$138,2,FALSE))</f>
      </c>
      <c r="D91" s="83">
        <f>IF($B91="","",VLOOKUP($B91,'R8_ABC-Klasse'!$B$7:$G$138,3,FALSE))</f>
      </c>
      <c r="E91" s="83">
        <f>IF($B91="","",VLOOKUP($B91,'R8_ABC-Klasse'!$B$7:$G$138,4,FALSE))</f>
      </c>
      <c r="F91" s="83">
        <f>IF($B91="","",VLOOKUP($B91,'R8_ABC-Klasse'!$B$7:$G$138,5,FALSE))</f>
      </c>
      <c r="G91" s="95">
        <f>IF($B91="","",VLOOKUP($B91,'R8_ABC-Klasse'!$B$7:$G$138,6,FALSE))</f>
      </c>
      <c r="H91" s="91"/>
      <c r="J91">
        <f t="shared" si="1"/>
      </c>
    </row>
    <row r="92" spans="1:10" ht="12.75" hidden="1">
      <c r="A92" s="82">
        <v>86</v>
      </c>
      <c r="B92" s="83"/>
      <c r="C92" s="83">
        <f>IF($B92="","",VLOOKUP($B92,'R8_ABC-Klasse'!$B$7:$G$138,2,FALSE))</f>
      </c>
      <c r="D92" s="83">
        <f>IF($B92="","",VLOOKUP($B92,'R8_ABC-Klasse'!$B$7:$G$138,3,FALSE))</f>
      </c>
      <c r="E92" s="83">
        <f>IF($B92="","",VLOOKUP($B92,'R8_ABC-Klasse'!$B$7:$G$138,4,FALSE))</f>
      </c>
      <c r="F92" s="83">
        <f>IF($B92="","",VLOOKUP($B92,'R8_ABC-Klasse'!$B$7:$G$138,5,FALSE))</f>
      </c>
      <c r="G92" s="95">
        <f>IF($B92="","",VLOOKUP($B92,'R8_ABC-Klasse'!$B$7:$G$138,6,FALSE))</f>
      </c>
      <c r="H92" s="91"/>
      <c r="J92">
        <f t="shared" si="1"/>
      </c>
    </row>
    <row r="93" spans="1:10" ht="12.75" hidden="1">
      <c r="A93" s="82">
        <v>87</v>
      </c>
      <c r="B93" s="83"/>
      <c r="C93" s="83">
        <f>IF($B93="","",VLOOKUP($B93,'R8_ABC-Klasse'!$B$7:$G$138,2,FALSE))</f>
      </c>
      <c r="D93" s="83">
        <f>IF($B93="","",VLOOKUP($B93,'R8_ABC-Klasse'!$B$7:$G$138,3,FALSE))</f>
      </c>
      <c r="E93" s="83">
        <f>IF($B93="","",VLOOKUP($B93,'R8_ABC-Klasse'!$B$7:$G$138,4,FALSE))</f>
      </c>
      <c r="F93" s="83">
        <f>IF($B93="","",VLOOKUP($B93,'R8_ABC-Klasse'!$B$7:$G$138,5,FALSE))</f>
      </c>
      <c r="G93" s="95">
        <f>IF($B93="","",VLOOKUP($B93,'R8_ABC-Klasse'!$B$7:$G$138,6,FALSE))</f>
      </c>
      <c r="H93" s="90"/>
      <c r="J93">
        <f t="shared" si="1"/>
      </c>
    </row>
    <row r="94" spans="1:10" ht="12.75" hidden="1">
      <c r="A94" s="82">
        <v>88</v>
      </c>
      <c r="B94" s="83"/>
      <c r="C94" s="83">
        <f>IF($B94="","",VLOOKUP($B94,'R8_ABC-Klasse'!$B$7:$G$138,2,FALSE))</f>
      </c>
      <c r="D94" s="83">
        <f>IF($B94="","",VLOOKUP($B94,'R8_ABC-Klasse'!$B$7:$G$138,3,FALSE))</f>
      </c>
      <c r="E94" s="83">
        <f>IF($B94="","",VLOOKUP($B94,'R8_ABC-Klasse'!$B$7:$G$138,4,FALSE))</f>
      </c>
      <c r="F94" s="83">
        <f>IF($B94="","",VLOOKUP($B94,'R8_ABC-Klasse'!$B$7:$G$138,5,FALSE))</f>
      </c>
      <c r="G94" s="95">
        <f>IF($B94="","",VLOOKUP($B94,'R8_ABC-Klasse'!$B$7:$G$138,6,FALSE))</f>
      </c>
      <c r="H94" s="90"/>
      <c r="J94">
        <f t="shared" si="1"/>
      </c>
    </row>
    <row r="95" spans="1:10" ht="12.75" hidden="1">
      <c r="A95" s="82">
        <v>89</v>
      </c>
      <c r="B95" s="83"/>
      <c r="C95" s="83">
        <f>IF($B95="","",VLOOKUP($B95,'R8_ABC-Klasse'!$B$7:$G$138,2,FALSE))</f>
      </c>
      <c r="D95" s="83">
        <f>IF($B95="","",VLOOKUP($B95,'R8_ABC-Klasse'!$B$7:$G$138,3,FALSE))</f>
      </c>
      <c r="E95" s="83">
        <f>IF($B95="","",VLOOKUP($B95,'R8_ABC-Klasse'!$B$7:$G$138,4,FALSE))</f>
      </c>
      <c r="F95" s="83">
        <f>IF($B95="","",VLOOKUP($B95,'R8_ABC-Klasse'!$B$7:$G$138,5,FALSE))</f>
      </c>
      <c r="G95" s="95">
        <f>IF($B95="","",VLOOKUP($B95,'R8_ABC-Klasse'!$B$7:$G$138,6,FALSE))</f>
      </c>
      <c r="H95" s="84"/>
      <c r="J95">
        <f t="shared" si="1"/>
      </c>
    </row>
    <row r="96" spans="1:10" ht="12.75" hidden="1">
      <c r="A96" s="82">
        <v>90</v>
      </c>
      <c r="B96" s="83"/>
      <c r="C96" s="83">
        <f>IF($B96="","",VLOOKUP($B96,'R8_ABC-Klasse'!$B$7:$G$138,2,FALSE))</f>
      </c>
      <c r="D96" s="83">
        <f>IF($B96="","",VLOOKUP($B96,'R8_ABC-Klasse'!$B$7:$G$138,3,FALSE))</f>
      </c>
      <c r="E96" s="83">
        <f>IF($B96="","",VLOOKUP($B96,'R8_ABC-Klasse'!$B$7:$G$138,4,FALSE))</f>
      </c>
      <c r="F96" s="83">
        <f>IF($B96="","",VLOOKUP($B96,'R8_ABC-Klasse'!$B$7:$G$138,5,FALSE))</f>
      </c>
      <c r="G96" s="95">
        <f>IF($B96="","",VLOOKUP($B96,'R8_ABC-Klasse'!$B$7:$G$138,6,FALSE))</f>
      </c>
      <c r="H96" s="88"/>
      <c r="J96">
        <f t="shared" si="1"/>
      </c>
    </row>
    <row r="97" spans="1:10" ht="12.75" hidden="1">
      <c r="A97" s="82">
        <v>91</v>
      </c>
      <c r="B97" s="83"/>
      <c r="C97" s="83">
        <f>IF($B97="","",VLOOKUP($B97,'R8_ABC-Klasse'!$B$7:$G$138,2,FALSE))</f>
      </c>
      <c r="D97" s="83">
        <f>IF($B97="","",VLOOKUP($B97,'R8_ABC-Klasse'!$B$7:$G$138,3,FALSE))</f>
      </c>
      <c r="E97" s="83">
        <f>IF($B97="","",VLOOKUP($B97,'R8_ABC-Klasse'!$B$7:$G$138,4,FALSE))</f>
      </c>
      <c r="F97" s="83">
        <f>IF($B97="","",VLOOKUP($B97,'R8_ABC-Klasse'!$B$7:$G$138,5,FALSE))</f>
      </c>
      <c r="G97" s="95">
        <f>IF($B97="","",VLOOKUP($B97,'R8_ABC-Klasse'!$B$7:$G$138,6,FALSE))</f>
      </c>
      <c r="H97" s="88"/>
      <c r="J97">
        <f t="shared" si="1"/>
      </c>
    </row>
    <row r="98" spans="1:10" ht="12.75" hidden="1">
      <c r="A98" s="82">
        <v>92</v>
      </c>
      <c r="B98" s="83"/>
      <c r="C98" s="83">
        <f>IF($B98="","",VLOOKUP($B98,'R8_ABC-Klasse'!$B$7:$G$138,2,FALSE))</f>
      </c>
      <c r="D98" s="83">
        <f>IF($B98="","",VLOOKUP($B98,'R8_ABC-Klasse'!$B$7:$G$138,3,FALSE))</f>
      </c>
      <c r="E98" s="83">
        <f>IF($B98="","",VLOOKUP($B98,'R8_ABC-Klasse'!$B$7:$G$138,4,FALSE))</f>
      </c>
      <c r="F98" s="83">
        <f>IF($B98="","",VLOOKUP($B98,'R8_ABC-Klasse'!$B$7:$G$138,5,FALSE))</f>
      </c>
      <c r="G98" s="95">
        <f>IF($B98="","",VLOOKUP($B98,'R8_ABC-Klasse'!$B$7:$G$138,6,FALSE))</f>
      </c>
      <c r="H98" s="84"/>
      <c r="J98">
        <f t="shared" si="1"/>
      </c>
    </row>
    <row r="99" spans="1:10" ht="12.75">
      <c r="A99" s="82"/>
      <c r="B99" s="83">
        <v>231</v>
      </c>
      <c r="C99" s="83" t="str">
        <f>IF($B99="","",VLOOKUP($B99,'R8_ABC-Klasse'!$B$7:$G$138,2,FALSE))</f>
        <v>Corthesy</v>
      </c>
      <c r="D99" s="83" t="str">
        <f>IF($B99="","",VLOOKUP($B99,'R8_ABC-Klasse'!$B$7:$G$138,3,FALSE))</f>
        <v>Damien</v>
      </c>
      <c r="E99" s="83" t="str">
        <f>IF($B99="","",VLOOKUP($B99,'R8_ABC-Klasse'!$B$7:$G$138,4,FALSE))</f>
        <v>VC Mendisio</v>
      </c>
      <c r="F99" s="83">
        <f>IF($B99="","",VLOOKUP($B99,'R8_ABC-Klasse'!$B$7:$G$138,5,FALSE))</f>
        <v>0</v>
      </c>
      <c r="G99" s="95">
        <f>IF($B99="","",VLOOKUP($B99,'R8_ABC-Klasse'!$B$7:$G$138,6,FALSE))</f>
        <v>0</v>
      </c>
      <c r="H99" s="84" t="s">
        <v>906</v>
      </c>
      <c r="J99">
        <f t="shared" si="1"/>
      </c>
    </row>
    <row r="100" spans="1:10" ht="12.75">
      <c r="A100" s="82"/>
      <c r="B100" s="83">
        <v>157</v>
      </c>
      <c r="C100" s="83" t="str">
        <f>IF($B100="","",VLOOKUP($B100,'R8_ABC-Klasse'!$B$7:$G$138,2,FALSE))</f>
        <v>Bantel</v>
      </c>
      <c r="D100" s="83" t="str">
        <f>IF($B100="","",VLOOKUP($B100,'R8_ABC-Klasse'!$B$7:$G$138,3,FALSE))</f>
        <v>Ralf</v>
      </c>
      <c r="E100" s="83" t="str">
        <f>IF($B100="","",VLOOKUP($B100,'R8_ABC-Klasse'!$B$7:$G$138,4,FALSE))</f>
        <v>RSV Nattheim</v>
      </c>
      <c r="F100" s="83">
        <f>IF($B100="","",VLOOKUP($B100,'R8_ABC-Klasse'!$B$7:$G$138,5,FALSE))</f>
        <v>0</v>
      </c>
      <c r="G100" s="95" t="str">
        <f>IF($B100="","",VLOOKUP($B100,'R8_ABC-Klasse'!$B$7:$G$138,6,FALSE))</f>
        <v>A</v>
      </c>
      <c r="H100" s="84" t="s">
        <v>906</v>
      </c>
      <c r="J100">
        <f t="shared" si="1"/>
      </c>
    </row>
    <row r="101" spans="1:10" ht="12.75">
      <c r="A101" s="82"/>
      <c r="B101" s="83">
        <v>67</v>
      </c>
      <c r="C101" s="83" t="str">
        <f>IF($B101="","",VLOOKUP($B101,'R8_ABC-Klasse'!$B$7:$G$138,2,FALSE))</f>
        <v>Tenbruck </v>
      </c>
      <c r="D101" s="83" t="str">
        <f>IF($B101="","",VLOOKUP($B101,'R8_ABC-Klasse'!$B$7:$G$138,3,FALSE))</f>
        <v>Jonas</v>
      </c>
      <c r="E101" s="83" t="str">
        <f>IF($B101="","",VLOOKUP($B101,'R8_ABC-Klasse'!$B$7:$G$138,4,FALSE))</f>
        <v>RWV Wendelsheim</v>
      </c>
      <c r="F101" s="83" t="str">
        <f>IF($B101="","",VLOOKUP($B101,'R8_ABC-Klasse'!$B$7:$G$138,5,FALSE))</f>
        <v>RWV Wendelsheim</v>
      </c>
      <c r="G101" s="95" t="str">
        <f>IF($B101="","",VLOOKUP($B101,'R8_ABC-Klasse'!$B$7:$G$138,6,FALSE))</f>
        <v>U23-C</v>
      </c>
      <c r="H101" s="84" t="s">
        <v>906</v>
      </c>
      <c r="J101">
        <f t="shared" si="1"/>
      </c>
    </row>
    <row r="102" spans="1:10" ht="12.75">
      <c r="A102" s="82"/>
      <c r="B102" s="83">
        <v>152</v>
      </c>
      <c r="C102" s="83" t="str">
        <f>IF($B102="","",VLOOKUP($B102,'R8_ABC-Klasse'!$B$7:$G$138,2,FALSE))</f>
        <v>Döring</v>
      </c>
      <c r="D102" s="83" t="str">
        <f>IF($B102="","",VLOOKUP($B102,'R8_ABC-Klasse'!$B$7:$G$138,3,FALSE))</f>
        <v>Felix</v>
      </c>
      <c r="E102" s="83" t="str">
        <f>IF($B102="","",VLOOKUP($B102,'R8_ABC-Klasse'!$B$7:$G$138,4,FALSE))</f>
        <v>BQ Cycling Team</v>
      </c>
      <c r="F102" s="83">
        <f>IF($B102="","",VLOOKUP($B102,'R8_ABC-Klasse'!$B$7:$G$138,5,FALSE))</f>
        <v>0</v>
      </c>
      <c r="G102" s="95" t="str">
        <f>IF($B102="","",VLOOKUP($B102,'R8_ABC-Klasse'!$B$7:$G$138,6,FALSE))</f>
        <v>B</v>
      </c>
      <c r="H102" s="84" t="s">
        <v>906</v>
      </c>
      <c r="J102">
        <f t="shared" si="1"/>
      </c>
    </row>
    <row r="103" spans="1:10" ht="12.75">
      <c r="A103" s="82"/>
      <c r="B103" s="83">
        <v>127</v>
      </c>
      <c r="C103" s="83" t="str">
        <f>IF($B103="","",VLOOKUP($B103,'R8_ABC-Klasse'!$B$7:$G$138,2,FALSE))</f>
        <v>Hesselbarth</v>
      </c>
      <c r="D103" s="83" t="str">
        <f>IF($B103="","",VLOOKUP($B103,'R8_ABC-Klasse'!$B$7:$G$138,3,FALSE))</f>
        <v>David</v>
      </c>
      <c r="E103" s="83" t="str">
        <f>IF($B103="","",VLOOKUP($B103,'R8_ABC-Klasse'!$B$7:$G$138,4,FALSE))</f>
        <v>Racing Students</v>
      </c>
      <c r="F103" s="83">
        <f>IF($B103="","",VLOOKUP($B103,'R8_ABC-Klasse'!$B$7:$G$138,5,FALSE))</f>
        <v>0</v>
      </c>
      <c r="G103" s="95" t="str">
        <f>IF($B103="","",VLOOKUP($B103,'R8_ABC-Klasse'!$B$7:$G$138,6,FALSE))</f>
        <v>A</v>
      </c>
      <c r="H103" s="84" t="s">
        <v>906</v>
      </c>
      <c r="J103">
        <f t="shared" si="1"/>
      </c>
    </row>
    <row r="104" spans="1:10" ht="12.75">
      <c r="A104" s="82"/>
      <c r="B104" s="83">
        <v>177</v>
      </c>
      <c r="C104" s="83" t="str">
        <f>IF($B104="","",VLOOKUP($B104,'R8_ABC-Klasse'!$B$7:$G$138,2,FALSE))</f>
        <v>Koch </v>
      </c>
      <c r="D104" s="83" t="str">
        <f>IF($B104="","",VLOOKUP($B104,'R8_ABC-Klasse'!$B$7:$G$138,3,FALSE))</f>
        <v>Felix</v>
      </c>
      <c r="E104" s="83" t="str">
        <f>IF($B104="","",VLOOKUP($B104,'R8_ABC-Klasse'!$B$7:$G$138,4,FALSE))</f>
        <v>AC Weinheim</v>
      </c>
      <c r="F104" s="83">
        <f>IF($B104="","",VLOOKUP($B104,'R8_ABC-Klasse'!$B$7:$G$138,5,FALSE))</f>
        <v>0</v>
      </c>
      <c r="G104" s="95" t="str">
        <f>IF($B104="","",VLOOKUP($B104,'R8_ABC-Klasse'!$B$7:$G$138,6,FALSE))</f>
        <v>A</v>
      </c>
      <c r="H104" s="84" t="s">
        <v>906</v>
      </c>
      <c r="J104">
        <f t="shared" si="1"/>
      </c>
    </row>
    <row r="105" spans="1:10" ht="12.75">
      <c r="A105" s="82"/>
      <c r="B105" s="83">
        <v>233</v>
      </c>
      <c r="C105" s="83" t="str">
        <f>IF($B105="","",VLOOKUP($B105,'R8_ABC-Klasse'!$B$7:$G$138,2,FALSE))</f>
        <v>Loderer</v>
      </c>
      <c r="D105" s="83" t="str">
        <f>IF($B105="","",VLOOKUP($B105,'R8_ABC-Klasse'!$B$7:$G$138,3,FALSE))</f>
        <v>Timon</v>
      </c>
      <c r="E105" s="83" t="str">
        <f>IF($B105="","",VLOOKUP($B105,'R8_ABC-Klasse'!$B$7:$G$138,4,FALSE))</f>
        <v>RSV Irschenberg</v>
      </c>
      <c r="F105" s="83">
        <f>IF($B105="","",VLOOKUP($B105,'R8_ABC-Klasse'!$B$7:$G$138,5,FALSE))</f>
        <v>0</v>
      </c>
      <c r="G105" s="95">
        <f>IF($B105="","",VLOOKUP($B105,'R8_ABC-Klasse'!$B$7:$G$138,6,FALSE))</f>
        <v>0</v>
      </c>
      <c r="H105" s="84" t="s">
        <v>906</v>
      </c>
      <c r="J105">
        <f t="shared" si="1"/>
      </c>
    </row>
    <row r="106" spans="1:10" ht="12.75">
      <c r="A106" s="82"/>
      <c r="B106" s="83">
        <v>34</v>
      </c>
      <c r="C106" s="83" t="str">
        <f>IF($B106="","",VLOOKUP($B106,'R8_ABC-Klasse'!$B$7:$G$138,2,FALSE))</f>
        <v>Pfeffer</v>
      </c>
      <c r="D106" s="83" t="str">
        <f>IF($B106="","",VLOOKUP($B106,'R8_ABC-Klasse'!$B$7:$G$138,3,FALSE))</f>
        <v>Kilian</v>
      </c>
      <c r="E106" s="83" t="str">
        <f>IF($B106="","",VLOOKUP($B106,'R8_ABC-Klasse'!$B$7:$G$138,4,FALSE))</f>
        <v>MRSC Ottenbach</v>
      </c>
      <c r="F106" s="83" t="str">
        <f>IF($B106="","",VLOOKUP($B106,'R8_ABC-Klasse'!$B$7:$G$138,5,FALSE))</f>
        <v>MRSC Ottenbach</v>
      </c>
      <c r="G106" s="95" t="str">
        <f>IF($B106="","",VLOOKUP($B106,'R8_ABC-Klasse'!$B$7:$G$138,6,FALSE))</f>
        <v>Elite</v>
      </c>
      <c r="H106" s="84" t="s">
        <v>906</v>
      </c>
      <c r="J106">
        <f t="shared" si="1"/>
      </c>
    </row>
    <row r="107" spans="1:10" ht="12.75">
      <c r="A107" s="82"/>
      <c r="B107" s="83">
        <v>185</v>
      </c>
      <c r="C107" s="83" t="str">
        <f>IF($B107="","",VLOOKUP($B107,'R8_ABC-Klasse'!$B$7:$G$138,2,FALSE))</f>
        <v>Hardter</v>
      </c>
      <c r="D107" s="83" t="str">
        <f>IF($B107="","",VLOOKUP($B107,'R8_ABC-Klasse'!$B$7:$G$138,3,FALSE))</f>
        <v>Uwe</v>
      </c>
      <c r="E107" s="83" t="str">
        <f>IF($B107="","",VLOOKUP($B107,'R8_ABC-Klasse'!$B$7:$G$138,4,FALSE))</f>
        <v>Team Texpa Simplon</v>
      </c>
      <c r="F107" s="83">
        <f>IF($B107="","",VLOOKUP($B107,'R8_ABC-Klasse'!$B$7:$G$138,5,FALSE))</f>
        <v>0</v>
      </c>
      <c r="G107" s="95" t="str">
        <f>IF($B107="","",VLOOKUP($B107,'R8_ABC-Klasse'!$B$7:$G$138,6,FALSE))</f>
        <v>A</v>
      </c>
      <c r="H107" s="84" t="s">
        <v>906</v>
      </c>
      <c r="J107">
        <f t="shared" si="1"/>
      </c>
    </row>
    <row r="108" spans="1:10" ht="12.75">
      <c r="A108" s="82"/>
      <c r="B108" s="83">
        <v>216</v>
      </c>
      <c r="C108" s="83" t="str">
        <f>IF($B108="","",VLOOKUP($B108,'R8_ABC-Klasse'!$B$7:$G$138,2,FALSE))</f>
        <v>Andres</v>
      </c>
      <c r="D108" s="83" t="str">
        <f>IF($B108="","",VLOOKUP($B108,'R8_ABC-Klasse'!$B$7:$G$138,3,FALSE))</f>
        <v>Roman</v>
      </c>
      <c r="E108" s="83" t="str">
        <f>IF($B108="","",VLOOKUP($B108,'R8_ABC-Klasse'!$B$7:$G$138,4,FALSE))</f>
        <v>GS Rufalex  CH</v>
      </c>
      <c r="F108" s="83">
        <f>IF($B108="","",VLOOKUP($B108,'R8_ABC-Klasse'!$B$7:$G$138,5,FALSE))</f>
        <v>0</v>
      </c>
      <c r="G108" s="95">
        <f>IF($B108="","",VLOOKUP($B108,'R8_ABC-Klasse'!$B$7:$G$138,6,FALSE))</f>
        <v>0</v>
      </c>
      <c r="H108" s="84" t="s">
        <v>906</v>
      </c>
      <c r="J108">
        <f t="shared" si="1"/>
      </c>
    </row>
    <row r="109" spans="1:10" ht="12.75">
      <c r="A109" s="82"/>
      <c r="B109" s="83">
        <v>208</v>
      </c>
      <c r="C109" s="83" t="str">
        <f>IF($B109="","",VLOOKUP($B109,'R8_ABC-Klasse'!$B$7:$G$138,2,FALSE))</f>
        <v>Schmid</v>
      </c>
      <c r="D109" s="83" t="str">
        <f>IF($B109="","",VLOOKUP($B109,'R8_ABC-Klasse'!$B$7:$G$138,3,FALSE))</f>
        <v>Peter</v>
      </c>
      <c r="E109" s="83" t="str">
        <f>IF($B109="","",VLOOKUP($B109,'R8_ABC-Klasse'!$B$7:$G$138,4,FALSE))</f>
        <v>Team Passione Bici-DeRosa</v>
      </c>
      <c r="F109" s="83">
        <f>IF($B109="","",VLOOKUP($B109,'R8_ABC-Klasse'!$B$7:$G$138,5,FALSE))</f>
        <v>0</v>
      </c>
      <c r="G109" s="95" t="str">
        <f>IF($B109="","",VLOOKUP($B109,'R8_ABC-Klasse'!$B$7:$G$138,6,FALSE))</f>
        <v>A</v>
      </c>
      <c r="H109" s="84" t="s">
        <v>906</v>
      </c>
      <c r="J109">
        <f t="shared" si="1"/>
      </c>
    </row>
    <row r="110" spans="1:10" ht="12.75">
      <c r="A110" s="82"/>
      <c r="B110" s="83">
        <v>218</v>
      </c>
      <c r="C110" s="83" t="str">
        <f>IF($B110="","",VLOOKUP($B110,'R8_ABC-Klasse'!$B$7:$G$138,2,FALSE))</f>
        <v>Furger</v>
      </c>
      <c r="D110" s="83" t="str">
        <f>IF($B110="","",VLOOKUP($B110,'R8_ABC-Klasse'!$B$7:$G$138,3,FALSE))</f>
        <v>Bernhard</v>
      </c>
      <c r="E110" s="83" t="str">
        <f>IF($B110="","",VLOOKUP($B110,'R8_ABC-Klasse'!$B$7:$G$138,4,FALSE))</f>
        <v>GS Rufalex  CH</v>
      </c>
      <c r="F110" s="83">
        <f>IF($B110="","",VLOOKUP($B110,'R8_ABC-Klasse'!$B$7:$G$138,5,FALSE))</f>
        <v>0</v>
      </c>
      <c r="G110" s="95">
        <f>IF($B110="","",VLOOKUP($B110,'R8_ABC-Klasse'!$B$7:$G$138,6,FALSE))</f>
        <v>0</v>
      </c>
      <c r="H110" s="84" t="s">
        <v>906</v>
      </c>
      <c r="J110">
        <f t="shared" si="1"/>
      </c>
    </row>
    <row r="111" spans="1:10" ht="12.75" hidden="1">
      <c r="A111" s="82">
        <v>105</v>
      </c>
      <c r="B111" s="83"/>
      <c r="C111" s="83">
        <f>IF($B111="","",VLOOKUP($B111,'R8_ABC-Klasse'!$B$7:$G$138,2,FALSE))</f>
      </c>
      <c r="D111" s="83">
        <f>IF($B111="","",VLOOKUP($B111,'R8_ABC-Klasse'!$B$7:$G$138,3,FALSE))</f>
      </c>
      <c r="E111" s="83">
        <f>IF($B111="","",VLOOKUP($B111,'R8_ABC-Klasse'!$B$7:$G$138,4,FALSE))</f>
      </c>
      <c r="F111" s="83">
        <f>IF($B111="","",VLOOKUP($B111,'R8_ABC-Klasse'!$B$7:$G$138,5,FALSE))</f>
      </c>
      <c r="G111" s="95">
        <f>IF($B111="","",VLOOKUP($B111,'R8_ABC-Klasse'!$B$7:$G$138,6,FALSE))</f>
      </c>
      <c r="H111" s="84"/>
      <c r="J111">
        <f t="shared" si="1"/>
      </c>
    </row>
    <row r="112" spans="1:10" ht="12.75" hidden="1">
      <c r="A112" s="82">
        <v>106</v>
      </c>
      <c r="B112" s="83"/>
      <c r="C112" s="83">
        <f>IF($B112="","",VLOOKUP($B112,'R8_ABC-Klasse'!$B$7:$G$138,2,FALSE))</f>
      </c>
      <c r="D112" s="83">
        <f>IF($B112="","",VLOOKUP($B112,'R8_ABC-Klasse'!$B$7:$G$138,3,FALSE))</f>
      </c>
      <c r="E112" s="83">
        <f>IF($B112="","",VLOOKUP($B112,'R8_ABC-Klasse'!$B$7:$G$138,4,FALSE))</f>
      </c>
      <c r="F112" s="83">
        <f>IF($B112="","",VLOOKUP($B112,'R8_ABC-Klasse'!$B$7:$G$138,5,FALSE))</f>
      </c>
      <c r="G112" s="95">
        <f>IF($B112="","",VLOOKUP($B112,'R8_ABC-Klasse'!$B$7:$G$138,6,FALSE))</f>
      </c>
      <c r="H112" s="84"/>
      <c r="J112">
        <f t="shared" si="1"/>
      </c>
    </row>
    <row r="113" spans="1:10" ht="12.75" hidden="1">
      <c r="A113" s="82">
        <v>107</v>
      </c>
      <c r="B113" s="83"/>
      <c r="C113" s="83">
        <f>IF($B113="","",VLOOKUP($B113,'R8_ABC-Klasse'!$B$7:$G$138,2,FALSE))</f>
      </c>
      <c r="D113" s="83">
        <f>IF($B113="","",VLOOKUP($B113,'R8_ABC-Klasse'!$B$7:$G$138,3,FALSE))</f>
      </c>
      <c r="E113" s="83">
        <f>IF($B113="","",VLOOKUP($B113,'R8_ABC-Klasse'!$B$7:$G$138,4,FALSE))</f>
      </c>
      <c r="F113" s="83">
        <f>IF($B113="","",VLOOKUP($B113,'R8_ABC-Klasse'!$B$7:$G$138,5,FALSE))</f>
      </c>
      <c r="G113" s="95">
        <f>IF($B113="","",VLOOKUP($B113,'R8_ABC-Klasse'!$B$7:$G$138,6,FALSE))</f>
      </c>
      <c r="H113" s="84"/>
      <c r="J113">
        <f t="shared" si="1"/>
      </c>
    </row>
    <row r="114" spans="1:10" ht="12.75" hidden="1">
      <c r="A114" s="82">
        <v>108</v>
      </c>
      <c r="B114" s="83"/>
      <c r="C114" s="83">
        <f>IF($B114="","",VLOOKUP($B114,'R8_ABC-Klasse'!$B$7:$G$138,2,FALSE))</f>
      </c>
      <c r="D114" s="83">
        <f>IF($B114="","",VLOOKUP($B114,'R8_ABC-Klasse'!$B$7:$G$138,3,FALSE))</f>
      </c>
      <c r="E114" s="83">
        <f>IF($B114="","",VLOOKUP($B114,'R8_ABC-Klasse'!$B$7:$G$138,4,FALSE))</f>
      </c>
      <c r="F114" s="83">
        <f>IF($B114="","",VLOOKUP($B114,'R8_ABC-Klasse'!$B$7:$G$138,5,FALSE))</f>
      </c>
      <c r="G114" s="95">
        <f>IF($B114="","",VLOOKUP($B114,'R8_ABC-Klasse'!$B$7:$G$138,6,FALSE))</f>
      </c>
      <c r="H114" s="84"/>
      <c r="J114">
        <f t="shared" si="1"/>
      </c>
    </row>
    <row r="115" spans="1:10" ht="12.75" hidden="1">
      <c r="A115" s="82">
        <v>109</v>
      </c>
      <c r="B115" s="83"/>
      <c r="C115" s="83">
        <f>IF($B115="","",VLOOKUP($B115,'R8_ABC-Klasse'!$B$7:$G$138,2,FALSE))</f>
      </c>
      <c r="D115" s="83">
        <f>IF($B115="","",VLOOKUP($B115,'R8_ABC-Klasse'!$B$7:$G$138,3,FALSE))</f>
      </c>
      <c r="E115" s="83">
        <f>IF($B115="","",VLOOKUP($B115,'R8_ABC-Klasse'!$B$7:$G$138,4,FALSE))</f>
      </c>
      <c r="F115" s="83">
        <f>IF($B115="","",VLOOKUP($B115,'R8_ABC-Klasse'!$B$7:$G$138,5,FALSE))</f>
      </c>
      <c r="G115" s="95">
        <f>IF($B115="","",VLOOKUP($B115,'R8_ABC-Klasse'!$B$7:$G$138,6,FALSE))</f>
      </c>
      <c r="H115" s="84"/>
      <c r="J115">
        <f t="shared" si="1"/>
      </c>
    </row>
    <row r="116" spans="1:10" ht="12.75" hidden="1">
      <c r="A116" s="82">
        <v>110</v>
      </c>
      <c r="B116" s="83"/>
      <c r="C116" s="83">
        <f>IF($B116="","",VLOOKUP($B116,'R8_ABC-Klasse'!$B$7:$G$138,2,FALSE))</f>
      </c>
      <c r="D116" s="83">
        <f>IF($B116="","",VLOOKUP($B116,'R8_ABC-Klasse'!$B$7:$G$138,3,FALSE))</f>
      </c>
      <c r="E116" s="83">
        <f>IF($B116="","",VLOOKUP($B116,'R8_ABC-Klasse'!$B$7:$G$138,4,FALSE))</f>
      </c>
      <c r="F116" s="83">
        <f>IF($B116="","",VLOOKUP($B116,'R8_ABC-Klasse'!$B$7:$G$138,5,FALSE))</f>
      </c>
      <c r="G116" s="95">
        <f>IF($B116="","",VLOOKUP($B116,'R8_ABC-Klasse'!$B$7:$G$138,6,FALSE))</f>
      </c>
      <c r="H116" s="84"/>
      <c r="J116">
        <f t="shared" si="1"/>
      </c>
    </row>
    <row r="117" spans="1:10" ht="12.75" hidden="1">
      <c r="A117" s="82">
        <v>111</v>
      </c>
      <c r="B117" s="83"/>
      <c r="C117" s="83">
        <f>IF($B117="","",VLOOKUP($B117,'R8_ABC-Klasse'!$B$7:$G$138,2,FALSE))</f>
      </c>
      <c r="D117" s="83">
        <f>IF($B117="","",VLOOKUP($B117,'R8_ABC-Klasse'!$B$7:$G$138,3,FALSE))</f>
      </c>
      <c r="E117" s="83">
        <f>IF($B117="","",VLOOKUP($B117,'R8_ABC-Klasse'!$B$7:$G$138,4,FALSE))</f>
      </c>
      <c r="F117" s="83">
        <f>IF($B117="","",VLOOKUP($B117,'R8_ABC-Klasse'!$B$7:$G$138,5,FALSE))</f>
      </c>
      <c r="G117" s="95">
        <f>IF($B117="","",VLOOKUP($B117,'R8_ABC-Klasse'!$B$7:$G$138,6,FALSE))</f>
      </c>
      <c r="H117" s="84"/>
      <c r="J117">
        <f t="shared" si="1"/>
      </c>
    </row>
    <row r="118" spans="1:10" ht="12.75" hidden="1">
      <c r="A118" s="82">
        <v>112</v>
      </c>
      <c r="B118" s="83"/>
      <c r="C118" s="83">
        <f>IF($B118="","",VLOOKUP($B118,'R8_ABC-Klasse'!$B$7:$G$138,2,FALSE))</f>
      </c>
      <c r="D118" s="83">
        <f>IF($B118="","",VLOOKUP($B118,'R8_ABC-Klasse'!$B$7:$G$138,3,FALSE))</f>
      </c>
      <c r="E118" s="83">
        <f>IF($B118="","",VLOOKUP($B118,'R8_ABC-Klasse'!$B$7:$G$138,4,FALSE))</f>
      </c>
      <c r="F118" s="83">
        <f>IF($B118="","",VLOOKUP($B118,'R8_ABC-Klasse'!$B$7:$G$138,5,FALSE))</f>
      </c>
      <c r="G118" s="95">
        <f>IF($B118="","",VLOOKUP($B118,'R8_ABC-Klasse'!$B$7:$G$138,6,FALSE))</f>
      </c>
      <c r="H118" s="84"/>
      <c r="J118">
        <f t="shared" si="1"/>
      </c>
    </row>
    <row r="119" spans="1:10" ht="12.75" hidden="1">
      <c r="A119" s="82">
        <v>113</v>
      </c>
      <c r="B119" s="83"/>
      <c r="C119" s="83">
        <f>IF($B119="","",VLOOKUP($B119,'R8_ABC-Klasse'!$B$7:$G$138,2,FALSE))</f>
      </c>
      <c r="D119" s="83">
        <f>IF($B119="","",VLOOKUP($B119,'R8_ABC-Klasse'!$B$7:$G$138,3,FALSE))</f>
      </c>
      <c r="E119" s="83">
        <f>IF($B119="","",VLOOKUP($B119,'R8_ABC-Klasse'!$B$7:$G$138,4,FALSE))</f>
      </c>
      <c r="F119" s="83">
        <f>IF($B119="","",VLOOKUP($B119,'R8_ABC-Klasse'!$B$7:$G$138,5,FALSE))</f>
      </c>
      <c r="G119" s="95">
        <f>IF($B119="","",VLOOKUP($B119,'R8_ABC-Klasse'!$B$7:$G$138,6,FALSE))</f>
      </c>
      <c r="H119" s="84"/>
      <c r="J119">
        <f t="shared" si="1"/>
      </c>
    </row>
    <row r="120" spans="1:10" ht="12.75" hidden="1">
      <c r="A120" s="82">
        <v>114</v>
      </c>
      <c r="B120" s="83"/>
      <c r="C120" s="83">
        <f>IF($B120="","",VLOOKUP($B120,'R8_ABC-Klasse'!$B$7:$G$138,2,FALSE))</f>
      </c>
      <c r="D120" s="83">
        <f>IF($B120="","",VLOOKUP($B120,'R8_ABC-Klasse'!$B$7:$G$138,3,FALSE))</f>
      </c>
      <c r="E120" s="83">
        <f>IF($B120="","",VLOOKUP($B120,'R8_ABC-Klasse'!$B$7:$G$138,4,FALSE))</f>
      </c>
      <c r="F120" s="83">
        <f>IF($B120="","",VLOOKUP($B120,'R8_ABC-Klasse'!$B$7:$G$138,5,FALSE))</f>
      </c>
      <c r="G120" s="95">
        <f>IF($B120="","",VLOOKUP($B120,'R8_ABC-Klasse'!$B$7:$G$138,6,FALSE))</f>
      </c>
      <c r="H120" s="84"/>
      <c r="J120">
        <f t="shared" si="1"/>
      </c>
    </row>
    <row r="121" spans="1:10" ht="12.75" hidden="1">
      <c r="A121" s="82">
        <v>115</v>
      </c>
      <c r="B121" s="83"/>
      <c r="C121" s="83">
        <f>IF($B121="","",VLOOKUP($B121,'R8_ABC-Klasse'!$B$7:$G$138,2,FALSE))</f>
      </c>
      <c r="D121" s="83">
        <f>IF($B121="","",VLOOKUP($B121,'R8_ABC-Klasse'!$B$7:$G$138,3,FALSE))</f>
      </c>
      <c r="E121" s="83">
        <f>IF($B121="","",VLOOKUP($B121,'R8_ABC-Klasse'!$B$7:$G$138,4,FALSE))</f>
      </c>
      <c r="F121" s="83">
        <f>IF($B121="","",VLOOKUP($B121,'R8_ABC-Klasse'!$B$7:$G$138,5,FALSE))</f>
      </c>
      <c r="G121" s="95">
        <f>IF($B121="","",VLOOKUP($B121,'R8_ABC-Klasse'!$B$7:$G$138,6,FALSE))</f>
      </c>
      <c r="H121" s="84"/>
      <c r="J121">
        <f t="shared" si="1"/>
      </c>
    </row>
    <row r="122" spans="1:10" ht="12.75" hidden="1">
      <c r="A122" s="82">
        <v>116</v>
      </c>
      <c r="B122" s="83"/>
      <c r="C122" s="83">
        <f>IF($B122="","",VLOOKUP($B122,'R8_ABC-Klasse'!$B$7:$G$138,2,FALSE))</f>
      </c>
      <c r="D122" s="83">
        <f>IF($B122="","",VLOOKUP($B122,'R8_ABC-Klasse'!$B$7:$G$138,3,FALSE))</f>
      </c>
      <c r="E122" s="83">
        <f>IF($B122="","",VLOOKUP($B122,'R8_ABC-Klasse'!$B$7:$G$138,4,FALSE))</f>
      </c>
      <c r="F122" s="83">
        <f>IF($B122="","",VLOOKUP($B122,'R8_ABC-Klasse'!$B$7:$G$138,5,FALSE))</f>
      </c>
      <c r="G122" s="95">
        <f>IF($B122="","",VLOOKUP($B122,'R8_ABC-Klasse'!$B$7:$G$138,6,FALSE))</f>
      </c>
      <c r="H122" s="84"/>
      <c r="J122">
        <f t="shared" si="1"/>
      </c>
    </row>
    <row r="123" spans="1:10" ht="12.75" hidden="1">
      <c r="A123" s="82">
        <v>117</v>
      </c>
      <c r="B123" s="83"/>
      <c r="C123" s="83">
        <f>IF($B123="","",VLOOKUP($B123,'R8_ABC-Klasse'!$B$7:$G$138,2,FALSE))</f>
      </c>
      <c r="D123" s="83">
        <f>IF($B123="","",VLOOKUP($B123,'R8_ABC-Klasse'!$B$7:$G$138,3,FALSE))</f>
      </c>
      <c r="E123" s="83">
        <f>IF($B123="","",VLOOKUP($B123,'R8_ABC-Klasse'!$B$7:$G$138,4,FALSE))</f>
      </c>
      <c r="F123" s="83">
        <f>IF($B123="","",VLOOKUP($B123,'R8_ABC-Klasse'!$B$7:$G$138,5,FALSE))</f>
      </c>
      <c r="G123" s="95">
        <f>IF($B123="","",VLOOKUP($B123,'R8_ABC-Klasse'!$B$7:$G$138,6,FALSE))</f>
      </c>
      <c r="H123" s="84"/>
      <c r="J123">
        <f t="shared" si="1"/>
      </c>
    </row>
    <row r="124" spans="1:10" ht="12.75" hidden="1">
      <c r="A124" s="82">
        <v>118</v>
      </c>
      <c r="B124" s="83"/>
      <c r="C124" s="83">
        <f>IF($B124="","",VLOOKUP($B124,'R8_ABC-Klasse'!$B$7:$G$138,2,FALSE))</f>
      </c>
      <c r="D124" s="83">
        <f>IF($B124="","",VLOOKUP($B124,'R8_ABC-Klasse'!$B$7:$G$138,3,FALSE))</f>
      </c>
      <c r="E124" s="83">
        <f>IF($B124="","",VLOOKUP($B124,'R8_ABC-Klasse'!$B$7:$G$138,4,FALSE))</f>
      </c>
      <c r="F124" s="83">
        <f>IF($B124="","",VLOOKUP($B124,'R8_ABC-Klasse'!$B$7:$G$138,5,FALSE))</f>
      </c>
      <c r="G124" s="95">
        <f>IF($B124="","",VLOOKUP($B124,'R8_ABC-Klasse'!$B$7:$G$138,6,FALSE))</f>
      </c>
      <c r="H124" s="84"/>
      <c r="J124">
        <f t="shared" si="1"/>
      </c>
    </row>
    <row r="125" spans="1:10" ht="12.75" hidden="1">
      <c r="A125" s="82">
        <v>119</v>
      </c>
      <c r="B125" s="83"/>
      <c r="C125" s="83">
        <f>IF($B125="","",VLOOKUP($B125,'R8_ABC-Klasse'!$B$7:$G$138,2,FALSE))</f>
      </c>
      <c r="D125" s="83">
        <f>IF($B125="","",VLOOKUP($B125,'R8_ABC-Klasse'!$B$7:$G$138,3,FALSE))</f>
      </c>
      <c r="E125" s="83">
        <f>IF($B125="","",VLOOKUP($B125,'R8_ABC-Klasse'!$B$7:$G$138,4,FALSE))</f>
      </c>
      <c r="F125" s="83">
        <f>IF($B125="","",VLOOKUP($B125,'R8_ABC-Klasse'!$B$7:$G$138,5,FALSE))</f>
      </c>
      <c r="G125" s="95">
        <f>IF($B125="","",VLOOKUP($B125,'R8_ABC-Klasse'!$B$7:$G$138,6,FALSE))</f>
      </c>
      <c r="H125" s="84"/>
      <c r="J125">
        <f t="shared" si="1"/>
      </c>
    </row>
    <row r="126" spans="1:10" ht="12.75" hidden="1">
      <c r="A126" s="82">
        <v>120</v>
      </c>
      <c r="B126" s="83"/>
      <c r="C126" s="83">
        <f>IF($B126="","",VLOOKUP($B126,'R8_ABC-Klasse'!$B$7:$G$138,2,FALSE))</f>
      </c>
      <c r="D126" s="83">
        <f>IF($B126="","",VLOOKUP($B126,'R8_ABC-Klasse'!$B$7:$G$138,3,FALSE))</f>
      </c>
      <c r="E126" s="83">
        <f>IF($B126="","",VLOOKUP($B126,'R8_ABC-Klasse'!$B$7:$G$138,4,FALSE))</f>
      </c>
      <c r="F126" s="83">
        <f>IF($B126="","",VLOOKUP($B126,'R8_ABC-Klasse'!$B$7:$G$138,5,FALSE))</f>
      </c>
      <c r="G126" s="95">
        <f>IF($B126="","",VLOOKUP($B126,'R8_ABC-Klasse'!$B$7:$G$138,6,FALSE))</f>
      </c>
      <c r="H126" s="84"/>
      <c r="J126">
        <f t="shared" si="1"/>
      </c>
    </row>
    <row r="127" spans="1:10" ht="12.75" hidden="1">
      <c r="A127" s="82">
        <v>121</v>
      </c>
      <c r="B127" s="83"/>
      <c r="C127" s="83">
        <f>IF($B127="","",VLOOKUP($B127,'R8_ABC-Klasse'!$B$7:$G$138,2,FALSE))</f>
      </c>
      <c r="D127" s="83">
        <f>IF($B127="","",VLOOKUP($B127,'R8_ABC-Klasse'!$B$7:$G$138,3,FALSE))</f>
      </c>
      <c r="E127" s="83">
        <f>IF($B127="","",VLOOKUP($B127,'R8_ABC-Klasse'!$B$7:$G$138,4,FALSE))</f>
      </c>
      <c r="F127" s="83">
        <f>IF($B127="","",VLOOKUP($B127,'R8_ABC-Klasse'!$B$7:$G$138,5,FALSE))</f>
      </c>
      <c r="G127" s="95">
        <f>IF($B127="","",VLOOKUP($B127,'R8_ABC-Klasse'!$B$7:$G$138,6,FALSE))</f>
      </c>
      <c r="H127" s="84"/>
      <c r="J127">
        <f t="shared" si="1"/>
      </c>
    </row>
    <row r="128" spans="1:10" ht="12.75" hidden="1">
      <c r="A128" s="82">
        <v>122</v>
      </c>
      <c r="B128" s="83"/>
      <c r="C128" s="83">
        <f>IF($B128="","",VLOOKUP($B128,'R8_ABC-Klasse'!$B$7:$G$138,2,FALSE))</f>
      </c>
      <c r="D128" s="83">
        <f>IF($B128="","",VLOOKUP($B128,'R8_ABC-Klasse'!$B$7:$G$138,3,FALSE))</f>
      </c>
      <c r="E128" s="83">
        <f>IF($B128="","",VLOOKUP($B128,'R8_ABC-Klasse'!$B$7:$G$138,4,FALSE))</f>
      </c>
      <c r="F128" s="83">
        <f>IF($B128="","",VLOOKUP($B128,'R8_ABC-Klasse'!$B$7:$G$138,5,FALSE))</f>
      </c>
      <c r="G128" s="95">
        <f>IF($B128="","",VLOOKUP($B128,'R8_ABC-Klasse'!$B$7:$G$138,6,FALSE))</f>
      </c>
      <c r="H128" s="84"/>
      <c r="J128">
        <f t="shared" si="1"/>
      </c>
    </row>
    <row r="129" spans="1:10" ht="12.75" hidden="1">
      <c r="A129" s="82">
        <v>123</v>
      </c>
      <c r="B129" s="83"/>
      <c r="C129" s="83">
        <f>IF($B129="","",VLOOKUP($B129,'R8_ABC-Klasse'!$B$7:$G$138,2,FALSE))</f>
      </c>
      <c r="D129" s="83">
        <f>IF($B129="","",VLOOKUP($B129,'R8_ABC-Klasse'!$B$7:$G$138,3,FALSE))</f>
      </c>
      <c r="E129" s="83">
        <f>IF($B129="","",VLOOKUP($B129,'R8_ABC-Klasse'!$B$7:$G$138,4,FALSE))</f>
      </c>
      <c r="F129" s="83">
        <f>IF($B129="","",VLOOKUP($B129,'R8_ABC-Klasse'!$B$7:$G$138,5,FALSE))</f>
      </c>
      <c r="G129" s="95">
        <f>IF($B129="","",VLOOKUP($B129,'R8_ABC-Klasse'!$B$7:$G$138,6,FALSE))</f>
      </c>
      <c r="H129" s="84"/>
      <c r="J129">
        <f t="shared" si="1"/>
      </c>
    </row>
    <row r="130" spans="1:10" ht="12.75" hidden="1">
      <c r="A130" s="82">
        <v>124</v>
      </c>
      <c r="B130" s="83"/>
      <c r="C130" s="83">
        <f>IF($B130="","",VLOOKUP($B130,'R8_ABC-Klasse'!$B$7:$G$138,2,FALSE))</f>
      </c>
      <c r="D130" s="83">
        <f>IF($B130="","",VLOOKUP($B130,'R8_ABC-Klasse'!$B$7:$G$138,3,FALSE))</f>
      </c>
      <c r="E130" s="83">
        <f>IF($B130="","",VLOOKUP($B130,'R8_ABC-Klasse'!$B$7:$G$138,4,FALSE))</f>
      </c>
      <c r="F130" s="83">
        <f>IF($B130="","",VLOOKUP($B130,'R8_ABC-Klasse'!$B$7:$G$138,5,FALSE))</f>
      </c>
      <c r="G130" s="95">
        <f>IF($B130="","",VLOOKUP($B130,'R8_ABC-Klasse'!$B$7:$G$138,6,FALSE))</f>
      </c>
      <c r="H130" s="84"/>
      <c r="J130">
        <f t="shared" si="1"/>
      </c>
    </row>
    <row r="131" spans="1:10" ht="12.75" hidden="1">
      <c r="A131" s="82">
        <v>125</v>
      </c>
      <c r="B131" s="83"/>
      <c r="C131" s="83">
        <f>IF($B131="","",VLOOKUP($B131,'R8_ABC-Klasse'!$B$7:$G$138,2,FALSE))</f>
      </c>
      <c r="D131" s="83">
        <f>IF($B131="","",VLOOKUP($B131,'R8_ABC-Klasse'!$B$7:$G$138,3,FALSE))</f>
      </c>
      <c r="E131" s="83">
        <f>IF($B131="","",VLOOKUP($B131,'R8_ABC-Klasse'!$B$7:$G$138,4,FALSE))</f>
      </c>
      <c r="F131" s="83">
        <f>IF($B131="","",VLOOKUP($B131,'R8_ABC-Klasse'!$B$7:$G$138,5,FALSE))</f>
      </c>
      <c r="G131" s="95">
        <f>IF($B131="","",VLOOKUP($B131,'R8_ABC-Klasse'!$B$7:$G$138,6,FALSE))</f>
      </c>
      <c r="H131" s="84"/>
      <c r="J131">
        <f t="shared" si="1"/>
      </c>
    </row>
    <row r="132" spans="1:10" ht="12.75" hidden="1">
      <c r="A132" s="82">
        <v>126</v>
      </c>
      <c r="B132" s="83"/>
      <c r="C132" s="83">
        <f>IF($B132="","",VLOOKUP($B132,'R8_ABC-Klasse'!$B$7:$G$138,2,FALSE))</f>
      </c>
      <c r="D132" s="83">
        <f>IF($B132="","",VLOOKUP($B132,'R8_ABC-Klasse'!$B$7:$G$138,3,FALSE))</f>
      </c>
      <c r="E132" s="83">
        <f>IF($B132="","",VLOOKUP($B132,'R8_ABC-Klasse'!$B$7:$G$138,4,FALSE))</f>
      </c>
      <c r="F132" s="83">
        <f>IF($B132="","",VLOOKUP($B132,'R8_ABC-Klasse'!$B$7:$G$138,5,FALSE))</f>
      </c>
      <c r="G132" s="95">
        <f>IF($B132="","",VLOOKUP($B132,'R8_ABC-Klasse'!$B$7:$G$138,6,FALSE))</f>
      </c>
      <c r="H132" s="84"/>
      <c r="J132">
        <f t="shared" si="1"/>
      </c>
    </row>
    <row r="133" spans="1:10" ht="12.75" hidden="1">
      <c r="A133" s="82">
        <v>127</v>
      </c>
      <c r="B133" s="83"/>
      <c r="C133" s="83">
        <f>IF($B133="","",VLOOKUP($B133,'R8_ABC-Klasse'!$B$7:$G$138,2,FALSE))</f>
      </c>
      <c r="D133" s="83">
        <f>IF($B133="","",VLOOKUP($B133,'R8_ABC-Klasse'!$B$7:$G$138,3,FALSE))</f>
      </c>
      <c r="E133" s="83">
        <f>IF($B133="","",VLOOKUP($B133,'R8_ABC-Klasse'!$B$7:$G$138,4,FALSE))</f>
      </c>
      <c r="F133" s="83">
        <f>IF($B133="","",VLOOKUP($B133,'R8_ABC-Klasse'!$B$7:$G$138,5,FALSE))</f>
      </c>
      <c r="G133" s="95">
        <f>IF($B133="","",VLOOKUP($B133,'R8_ABC-Klasse'!$B$7:$G$138,6,FALSE))</f>
      </c>
      <c r="H133" s="84"/>
      <c r="J133">
        <f t="shared" si="1"/>
      </c>
    </row>
    <row r="134" spans="1:10" ht="12.75" hidden="1">
      <c r="A134" s="82">
        <v>128</v>
      </c>
      <c r="B134" s="83"/>
      <c r="C134" s="83">
        <f>IF($B134="","",VLOOKUP($B134,'R8_ABC-Klasse'!$B$7:$G$138,2,FALSE))</f>
      </c>
      <c r="D134" s="83">
        <f>IF($B134="","",VLOOKUP($B134,'R8_ABC-Klasse'!$B$7:$G$138,3,FALSE))</f>
      </c>
      <c r="E134" s="83">
        <f>IF($B134="","",VLOOKUP($B134,'R8_ABC-Klasse'!$B$7:$G$138,4,FALSE))</f>
      </c>
      <c r="F134" s="83">
        <f>IF($B134="","",VLOOKUP($B134,'R8_ABC-Klasse'!$B$7:$G$138,5,FALSE))</f>
      </c>
      <c r="G134" s="95">
        <f>IF($B134="","",VLOOKUP($B134,'R8_ABC-Klasse'!$B$7:$G$138,6,FALSE))</f>
      </c>
      <c r="H134" s="84"/>
      <c r="J134">
        <f t="shared" si="1"/>
      </c>
    </row>
    <row r="135" spans="1:10" ht="12.75" hidden="1">
      <c r="A135" s="82">
        <v>129</v>
      </c>
      <c r="B135" s="83"/>
      <c r="C135" s="83">
        <f>IF($B135="","",VLOOKUP($B135,'R8_ABC-Klasse'!$B$7:$G$138,2,FALSE))</f>
      </c>
      <c r="D135" s="83">
        <f>IF($B135="","",VLOOKUP($B135,'R8_ABC-Klasse'!$B$7:$G$138,3,FALSE))</f>
      </c>
      <c r="E135" s="83">
        <f>IF($B135="","",VLOOKUP($B135,'R8_ABC-Klasse'!$B$7:$G$138,4,FALSE))</f>
      </c>
      <c r="F135" s="83">
        <f>IF($B135="","",VLOOKUP($B135,'R8_ABC-Klasse'!$B$7:$G$138,5,FALSE))</f>
      </c>
      <c r="G135" s="95">
        <f>IF($B135="","",VLOOKUP($B135,'R8_ABC-Klasse'!$B$7:$G$138,6,FALSE))</f>
      </c>
      <c r="H135" s="84"/>
      <c r="J135">
        <f t="shared" si="1"/>
      </c>
    </row>
    <row r="136" spans="1:10" ht="12.75" hidden="1">
      <c r="A136" s="82">
        <v>130</v>
      </c>
      <c r="B136" s="83"/>
      <c r="C136" s="83">
        <f>IF($B136="","",VLOOKUP($B136,'R8_ABC-Klasse'!$B$7:$G$138,2,FALSE))</f>
      </c>
      <c r="D136" s="83">
        <f>IF($B136="","",VLOOKUP($B136,'R8_ABC-Klasse'!$B$7:$G$138,3,FALSE))</f>
      </c>
      <c r="E136" s="83">
        <f>IF($B136="","",VLOOKUP($B136,'R8_ABC-Klasse'!$B$7:$G$138,4,FALSE))</f>
      </c>
      <c r="F136" s="83">
        <f>IF($B136="","",VLOOKUP($B136,'R8_ABC-Klasse'!$B$7:$G$138,5,FALSE))</f>
      </c>
      <c r="G136" s="95">
        <f>IF($B136="","",VLOOKUP($B136,'R8_ABC-Klasse'!$B$7:$G$138,6,FALSE))</f>
      </c>
      <c r="H136" s="84"/>
      <c r="J136">
        <f aca="true" t="shared" si="2" ref="J136:J199">IF(COUNTIF($B$7:$B$200,B136)&gt;1,"Doppelt!","")</f>
      </c>
    </row>
    <row r="137" spans="1:10" ht="12.75" hidden="1">
      <c r="A137" s="82">
        <v>131</v>
      </c>
      <c r="B137" s="83"/>
      <c r="C137" s="83">
        <f>IF($B137="","",VLOOKUP($B137,'R8_ABC-Klasse'!$B$7:$G$138,2,FALSE))</f>
      </c>
      <c r="D137" s="83">
        <f>IF($B137="","",VLOOKUP($B137,'R8_ABC-Klasse'!$B$7:$G$138,3,FALSE))</f>
      </c>
      <c r="E137" s="83">
        <f>IF($B137="","",VLOOKUP($B137,'R8_ABC-Klasse'!$B$7:$G$138,4,FALSE))</f>
      </c>
      <c r="F137" s="83">
        <f>IF($B137="","",VLOOKUP($B137,'R8_ABC-Klasse'!$B$7:$G$138,5,FALSE))</f>
      </c>
      <c r="G137" s="95">
        <f>IF($B137="","",VLOOKUP($B137,'R8_ABC-Klasse'!$B$7:$G$138,6,FALSE))</f>
      </c>
      <c r="H137" s="84"/>
      <c r="J137">
        <f t="shared" si="2"/>
      </c>
    </row>
    <row r="138" spans="1:10" ht="12.75" hidden="1">
      <c r="A138" s="82">
        <v>132</v>
      </c>
      <c r="B138" s="83"/>
      <c r="C138" s="83">
        <f>IF($B138="","",VLOOKUP($B138,'R8_ABC-Klasse'!$B$7:$G$138,2,FALSE))</f>
      </c>
      <c r="D138" s="83">
        <f>IF($B138="","",VLOOKUP($B138,'R8_ABC-Klasse'!$B$7:$G$138,3,FALSE))</f>
      </c>
      <c r="E138" s="83">
        <f>IF($B138="","",VLOOKUP($B138,'R8_ABC-Klasse'!$B$7:$G$138,4,FALSE))</f>
      </c>
      <c r="F138" s="83">
        <f>IF($B138="","",VLOOKUP($B138,'R8_ABC-Klasse'!$B$7:$G$138,5,FALSE))</f>
      </c>
      <c r="G138" s="95">
        <f>IF($B138="","",VLOOKUP($B138,'R8_ABC-Klasse'!$B$7:$G$138,6,FALSE))</f>
      </c>
      <c r="H138" s="84"/>
      <c r="J138">
        <f t="shared" si="2"/>
      </c>
    </row>
    <row r="139" spans="1:10" ht="12.75" hidden="1">
      <c r="A139" s="82">
        <v>133</v>
      </c>
      <c r="B139" s="83"/>
      <c r="C139" s="83">
        <f>IF($B139="","",VLOOKUP($B139,'R8_ABC-Klasse'!$B$7:$G$138,2,FALSE))</f>
      </c>
      <c r="D139" s="83">
        <f>IF($B139="","",VLOOKUP($B139,'R8_ABC-Klasse'!$B$7:$G$138,3,FALSE))</f>
      </c>
      <c r="E139" s="83">
        <f>IF($B139="","",VLOOKUP($B139,'R8_ABC-Klasse'!$B$7:$G$138,4,FALSE))</f>
      </c>
      <c r="F139" s="83">
        <f>IF($B139="","",VLOOKUP($B139,'R8_ABC-Klasse'!$B$7:$G$138,5,FALSE))</f>
      </c>
      <c r="G139" s="95">
        <f>IF($B139="","",VLOOKUP($B139,'R8_ABC-Klasse'!$B$7:$G$138,6,FALSE))</f>
      </c>
      <c r="H139" s="84"/>
      <c r="J139">
        <f t="shared" si="2"/>
      </c>
    </row>
    <row r="140" spans="1:10" ht="12.75" hidden="1">
      <c r="A140" s="82">
        <v>134</v>
      </c>
      <c r="B140" s="83"/>
      <c r="C140" s="83">
        <f>IF($B140="","",VLOOKUP($B140,'R8_ABC-Klasse'!$B$7:$G$138,2,FALSE))</f>
      </c>
      <c r="D140" s="83">
        <f>IF($B140="","",VLOOKUP($B140,'R8_ABC-Klasse'!$B$7:$G$138,3,FALSE))</f>
      </c>
      <c r="E140" s="83">
        <f>IF($B140="","",VLOOKUP($B140,'R8_ABC-Klasse'!$B$7:$G$138,4,FALSE))</f>
      </c>
      <c r="F140" s="83">
        <f>IF($B140="","",VLOOKUP($B140,'R8_ABC-Klasse'!$B$7:$G$138,5,FALSE))</f>
      </c>
      <c r="G140" s="95">
        <f>IF($B140="","",VLOOKUP($B140,'R8_ABC-Klasse'!$B$7:$G$138,6,FALSE))</f>
      </c>
      <c r="H140" s="84"/>
      <c r="J140">
        <f t="shared" si="2"/>
      </c>
    </row>
    <row r="141" spans="1:10" ht="12.75" hidden="1">
      <c r="A141" s="82">
        <v>135</v>
      </c>
      <c r="B141" s="83"/>
      <c r="C141" s="83">
        <f>IF($B141="","",VLOOKUP($B141,'R8_ABC-Klasse'!$B$7:$G$138,2,FALSE))</f>
      </c>
      <c r="D141" s="83">
        <f>IF($B141="","",VLOOKUP($B141,'R8_ABC-Klasse'!$B$7:$G$138,3,FALSE))</f>
      </c>
      <c r="E141" s="83">
        <f>IF($B141="","",VLOOKUP($B141,'R8_ABC-Klasse'!$B$7:$G$138,4,FALSE))</f>
      </c>
      <c r="F141" s="83">
        <f>IF($B141="","",VLOOKUP($B141,'R8_ABC-Klasse'!$B$7:$G$138,5,FALSE))</f>
      </c>
      <c r="G141" s="95">
        <f>IF($B141="","",VLOOKUP($B141,'R8_ABC-Klasse'!$B$7:$G$138,6,FALSE))</f>
      </c>
      <c r="H141" s="84"/>
      <c r="J141">
        <f t="shared" si="2"/>
      </c>
    </row>
    <row r="142" spans="1:10" ht="12.75" hidden="1">
      <c r="A142" s="82">
        <v>136</v>
      </c>
      <c r="B142" s="83"/>
      <c r="C142" s="83">
        <f>IF($B142="","",VLOOKUP($B142,'R8_ABC-Klasse'!$B$7:$G$138,2,FALSE))</f>
      </c>
      <c r="D142" s="83">
        <f>IF($B142="","",VLOOKUP($B142,'R8_ABC-Klasse'!$B$7:$G$138,3,FALSE))</f>
      </c>
      <c r="E142" s="83">
        <f>IF($B142="","",VLOOKUP($B142,'R8_ABC-Klasse'!$B$7:$G$138,4,FALSE))</f>
      </c>
      <c r="F142" s="83">
        <f>IF($B142="","",VLOOKUP($B142,'R8_ABC-Klasse'!$B$7:$G$138,5,FALSE))</f>
      </c>
      <c r="G142" s="95">
        <f>IF($B142="","",VLOOKUP($B142,'R8_ABC-Klasse'!$B$7:$G$138,6,FALSE))</f>
      </c>
      <c r="H142" s="84"/>
      <c r="J142">
        <f t="shared" si="2"/>
      </c>
    </row>
    <row r="143" spans="1:10" ht="12.75" hidden="1">
      <c r="A143" s="82">
        <v>137</v>
      </c>
      <c r="B143" s="83"/>
      <c r="C143" s="83">
        <f>IF($B143="","",VLOOKUP($B143,'R8_ABC-Klasse'!$B$7:$G$138,2,FALSE))</f>
      </c>
      <c r="D143" s="83">
        <f>IF($B143="","",VLOOKUP($B143,'R8_ABC-Klasse'!$B$7:$G$138,3,FALSE))</f>
      </c>
      <c r="E143" s="83">
        <f>IF($B143="","",VLOOKUP($B143,'R8_ABC-Klasse'!$B$7:$G$138,4,FALSE))</f>
      </c>
      <c r="F143" s="83">
        <f>IF($B143="","",VLOOKUP($B143,'R8_ABC-Klasse'!$B$7:$G$138,5,FALSE))</f>
      </c>
      <c r="G143" s="95">
        <f>IF($B143="","",VLOOKUP($B143,'R8_ABC-Klasse'!$B$7:$G$138,6,FALSE))</f>
      </c>
      <c r="H143" s="84"/>
      <c r="J143">
        <f t="shared" si="2"/>
      </c>
    </row>
    <row r="144" spans="1:10" ht="12.75" hidden="1">
      <c r="A144" s="82">
        <v>138</v>
      </c>
      <c r="B144" s="83"/>
      <c r="C144" s="83">
        <f>IF($B144="","",VLOOKUP($B144,'R8_ABC-Klasse'!$B$7:$G$138,2,FALSE))</f>
      </c>
      <c r="D144" s="83">
        <f>IF($B144="","",VLOOKUP($B144,'R8_ABC-Klasse'!$B$7:$G$138,3,FALSE))</f>
      </c>
      <c r="E144" s="83">
        <f>IF($B144="","",VLOOKUP($B144,'R8_ABC-Klasse'!$B$7:$G$138,4,FALSE))</f>
      </c>
      <c r="F144" s="83">
        <f>IF($B144="","",VLOOKUP($B144,'R8_ABC-Klasse'!$B$7:$G$138,5,FALSE))</f>
      </c>
      <c r="G144" s="95">
        <f>IF($B144="","",VLOOKUP($B144,'R8_ABC-Klasse'!$B$7:$G$138,6,FALSE))</f>
      </c>
      <c r="H144" s="84"/>
      <c r="J144">
        <f t="shared" si="2"/>
      </c>
    </row>
    <row r="145" spans="1:10" ht="12.75" hidden="1">
      <c r="A145" s="82">
        <v>139</v>
      </c>
      <c r="B145" s="83"/>
      <c r="C145" s="83">
        <f>IF($B145="","",VLOOKUP($B145,'R8_ABC-Klasse'!$B$7:$G$138,2,FALSE))</f>
      </c>
      <c r="D145" s="83">
        <f>IF($B145="","",VLOOKUP($B145,'R8_ABC-Klasse'!$B$7:$G$138,3,FALSE))</f>
      </c>
      <c r="E145" s="83">
        <f>IF($B145="","",VLOOKUP($B145,'R8_ABC-Klasse'!$B$7:$G$138,4,FALSE))</f>
      </c>
      <c r="F145" s="83">
        <f>IF($B145="","",VLOOKUP($B145,'R8_ABC-Klasse'!$B$7:$G$138,5,FALSE))</f>
      </c>
      <c r="G145" s="95">
        <f>IF($B145="","",VLOOKUP($B145,'R8_ABC-Klasse'!$B$7:$G$138,6,FALSE))</f>
      </c>
      <c r="H145" s="84"/>
      <c r="J145">
        <f t="shared" si="2"/>
      </c>
    </row>
    <row r="146" spans="1:10" ht="12.75" hidden="1">
      <c r="A146" s="82">
        <v>140</v>
      </c>
      <c r="B146" s="83"/>
      <c r="C146" s="83">
        <f>IF($B146="","",VLOOKUP($B146,'R8_ABC-Klasse'!$B$7:$G$138,2,FALSE))</f>
      </c>
      <c r="D146" s="83">
        <f>IF($B146="","",VLOOKUP($B146,'R8_ABC-Klasse'!$B$7:$G$138,3,FALSE))</f>
      </c>
      <c r="E146" s="83">
        <f>IF($B146="","",VLOOKUP($B146,'R8_ABC-Klasse'!$B$7:$G$138,4,FALSE))</f>
      </c>
      <c r="F146" s="83">
        <f>IF($B146="","",VLOOKUP($B146,'R8_ABC-Klasse'!$B$7:$G$138,5,FALSE))</f>
      </c>
      <c r="G146" s="95">
        <f>IF($B146="","",VLOOKUP($B146,'R8_ABC-Klasse'!$B$7:$G$138,6,FALSE))</f>
      </c>
      <c r="H146" s="84"/>
      <c r="J146">
        <f t="shared" si="2"/>
      </c>
    </row>
    <row r="147" spans="1:10" ht="12.75" hidden="1">
      <c r="A147" s="82">
        <v>141</v>
      </c>
      <c r="B147" s="83"/>
      <c r="C147" s="83">
        <f>IF($B147="","",VLOOKUP($B147,'R8_ABC-Klasse'!$B$7:$G$138,2,FALSE))</f>
      </c>
      <c r="D147" s="83">
        <f>IF($B147="","",VLOOKUP($B147,'R8_ABC-Klasse'!$B$7:$G$138,3,FALSE))</f>
      </c>
      <c r="E147" s="83">
        <f>IF($B147="","",VLOOKUP($B147,'R8_ABC-Klasse'!$B$7:$G$138,4,FALSE))</f>
      </c>
      <c r="F147" s="83">
        <f>IF($B147="","",VLOOKUP($B147,'R8_ABC-Klasse'!$B$7:$G$138,5,FALSE))</f>
      </c>
      <c r="G147" s="95">
        <f>IF($B147="","",VLOOKUP($B147,'R8_ABC-Klasse'!$B$7:$G$138,6,FALSE))</f>
      </c>
      <c r="H147" s="84"/>
      <c r="J147">
        <f t="shared" si="2"/>
      </c>
    </row>
    <row r="148" spans="1:10" ht="12.75" hidden="1">
      <c r="A148" s="82">
        <v>142</v>
      </c>
      <c r="B148" s="83"/>
      <c r="C148" s="83">
        <f>IF($B148="","",VLOOKUP($B148,'R8_ABC-Klasse'!$B$7:$G$138,2,FALSE))</f>
      </c>
      <c r="D148" s="83">
        <f>IF($B148="","",VLOOKUP($B148,'R8_ABC-Klasse'!$B$7:$G$138,3,FALSE))</f>
      </c>
      <c r="E148" s="83">
        <f>IF($B148="","",VLOOKUP($B148,'R8_ABC-Klasse'!$B$7:$G$138,4,FALSE))</f>
      </c>
      <c r="F148" s="83">
        <f>IF($B148="","",VLOOKUP($B148,'R8_ABC-Klasse'!$B$7:$G$138,5,FALSE))</f>
      </c>
      <c r="G148" s="95">
        <f>IF($B148="","",VLOOKUP($B148,'R8_ABC-Klasse'!$B$7:$G$138,6,FALSE))</f>
      </c>
      <c r="H148" s="84"/>
      <c r="J148">
        <f t="shared" si="2"/>
      </c>
    </row>
    <row r="149" spans="1:10" ht="12.75" hidden="1">
      <c r="A149" s="82">
        <v>143</v>
      </c>
      <c r="B149" s="83"/>
      <c r="C149" s="83">
        <f>IF($B149="","",VLOOKUP($B149,'R8_ABC-Klasse'!$B$7:$G$138,2,FALSE))</f>
      </c>
      <c r="D149" s="83">
        <f>IF($B149="","",VLOOKUP($B149,'R8_ABC-Klasse'!$B$7:$G$138,3,FALSE))</f>
      </c>
      <c r="E149" s="83">
        <f>IF($B149="","",VLOOKUP($B149,'R8_ABC-Klasse'!$B$7:$G$138,4,FALSE))</f>
      </c>
      <c r="F149" s="83">
        <f>IF($B149="","",VLOOKUP($B149,'R8_ABC-Klasse'!$B$7:$G$138,5,FALSE))</f>
      </c>
      <c r="G149" s="95">
        <f>IF($B149="","",VLOOKUP($B149,'R8_ABC-Klasse'!$B$7:$G$138,6,FALSE))</f>
      </c>
      <c r="H149" s="84"/>
      <c r="J149">
        <f t="shared" si="2"/>
      </c>
    </row>
    <row r="150" spans="1:10" ht="12.75" hidden="1">
      <c r="A150" s="82">
        <v>144</v>
      </c>
      <c r="B150" s="83"/>
      <c r="C150" s="83">
        <f>IF($B150="","",VLOOKUP($B150,'R8_ABC-Klasse'!$B$7:$G$138,2,FALSE))</f>
      </c>
      <c r="D150" s="83">
        <f>IF($B150="","",VLOOKUP($B150,'R8_ABC-Klasse'!$B$7:$G$138,3,FALSE))</f>
      </c>
      <c r="E150" s="83">
        <f>IF($B150="","",VLOOKUP($B150,'R8_ABC-Klasse'!$B$7:$G$138,4,FALSE))</f>
      </c>
      <c r="F150" s="83">
        <f>IF($B150="","",VLOOKUP($B150,'R8_ABC-Klasse'!$B$7:$G$138,5,FALSE))</f>
      </c>
      <c r="G150" s="95">
        <f>IF($B150="","",VLOOKUP($B150,'R8_ABC-Klasse'!$B$7:$G$138,6,FALSE))</f>
      </c>
      <c r="H150" s="84"/>
      <c r="J150">
        <f t="shared" si="2"/>
      </c>
    </row>
    <row r="151" spans="1:10" ht="12.75" hidden="1">
      <c r="A151" s="82">
        <v>145</v>
      </c>
      <c r="B151" s="83"/>
      <c r="C151" s="83">
        <f>IF($B151="","",VLOOKUP($B151,'R8_ABC-Klasse'!$B$7:$G$138,2,FALSE))</f>
      </c>
      <c r="D151" s="83">
        <f>IF($B151="","",VLOOKUP($B151,'R8_ABC-Klasse'!$B$7:$G$138,3,FALSE))</f>
      </c>
      <c r="E151" s="83">
        <f>IF($B151="","",VLOOKUP($B151,'R8_ABC-Klasse'!$B$7:$G$138,4,FALSE))</f>
      </c>
      <c r="F151" s="83">
        <f>IF($B151="","",VLOOKUP($B151,'R8_ABC-Klasse'!$B$7:$G$138,5,FALSE))</f>
      </c>
      <c r="G151" s="95">
        <f>IF($B151="","",VLOOKUP($B151,'R8_ABC-Klasse'!$B$7:$G$138,6,FALSE))</f>
      </c>
      <c r="H151" s="84"/>
      <c r="J151">
        <f t="shared" si="2"/>
      </c>
    </row>
    <row r="152" spans="1:10" ht="12.75" hidden="1">
      <c r="A152" s="82">
        <v>146</v>
      </c>
      <c r="B152" s="83"/>
      <c r="C152" s="83">
        <f>IF($B152="","",VLOOKUP($B152,'R8_ABC-Klasse'!$B$7:$G$138,2,FALSE))</f>
      </c>
      <c r="D152" s="83">
        <f>IF($B152="","",VLOOKUP($B152,'R8_ABC-Klasse'!$B$7:$G$138,3,FALSE))</f>
      </c>
      <c r="E152" s="83">
        <f>IF($B152="","",VLOOKUP($B152,'R8_ABC-Klasse'!$B$7:$G$138,4,FALSE))</f>
      </c>
      <c r="F152" s="83">
        <f>IF($B152="","",VLOOKUP($B152,'R8_ABC-Klasse'!$B$7:$G$138,5,FALSE))</f>
      </c>
      <c r="G152" s="95">
        <f>IF($B152="","",VLOOKUP($B152,'R8_ABC-Klasse'!$B$7:$G$138,6,FALSE))</f>
      </c>
      <c r="H152" s="84"/>
      <c r="J152">
        <f t="shared" si="2"/>
      </c>
    </row>
    <row r="153" spans="1:10" ht="12.75" hidden="1">
      <c r="A153" s="82">
        <v>147</v>
      </c>
      <c r="B153" s="83"/>
      <c r="C153" s="83">
        <f>IF($B153="","",VLOOKUP($B153,'R8_ABC-Klasse'!$B$7:$G$138,2,FALSE))</f>
      </c>
      <c r="D153" s="83">
        <f>IF($B153="","",VLOOKUP($B153,'R8_ABC-Klasse'!$B$7:$G$138,3,FALSE))</f>
      </c>
      <c r="E153" s="83">
        <f>IF($B153="","",VLOOKUP($B153,'R8_ABC-Klasse'!$B$7:$G$138,4,FALSE))</f>
      </c>
      <c r="F153" s="83">
        <f>IF($B153="","",VLOOKUP($B153,'R8_ABC-Klasse'!$B$7:$G$138,5,FALSE))</f>
      </c>
      <c r="G153" s="95">
        <f>IF($B153="","",VLOOKUP($B153,'R8_ABC-Klasse'!$B$7:$G$138,6,FALSE))</f>
      </c>
      <c r="H153" s="84"/>
      <c r="J153">
        <f t="shared" si="2"/>
      </c>
    </row>
    <row r="154" spans="1:10" ht="12.75" hidden="1">
      <c r="A154" s="82">
        <v>148</v>
      </c>
      <c r="B154" s="83"/>
      <c r="C154" s="83">
        <f>IF($B154="","",VLOOKUP($B154,'R8_ABC-Klasse'!$B$7:$G$138,2,FALSE))</f>
      </c>
      <c r="D154" s="83">
        <f>IF($B154="","",VLOOKUP($B154,'R8_ABC-Klasse'!$B$7:$G$138,3,FALSE))</f>
      </c>
      <c r="E154" s="83">
        <f>IF($B154="","",VLOOKUP($B154,'R8_ABC-Klasse'!$B$7:$G$138,4,FALSE))</f>
      </c>
      <c r="F154" s="83">
        <f>IF($B154="","",VLOOKUP($B154,'R8_ABC-Klasse'!$B$7:$G$138,5,FALSE))</f>
      </c>
      <c r="G154" s="95">
        <f>IF($B154="","",VLOOKUP($B154,'R8_ABC-Klasse'!$B$7:$G$138,6,FALSE))</f>
      </c>
      <c r="H154" s="84"/>
      <c r="J154">
        <f t="shared" si="2"/>
      </c>
    </row>
    <row r="155" spans="1:10" ht="12.75" hidden="1">
      <c r="A155" s="82">
        <v>149</v>
      </c>
      <c r="B155" s="83"/>
      <c r="C155" s="83">
        <f>IF($B155="","",VLOOKUP($B155,'R8_ABC-Klasse'!$B$7:$G$138,2,FALSE))</f>
      </c>
      <c r="D155" s="83">
        <f>IF($B155="","",VLOOKUP($B155,'R8_ABC-Klasse'!$B$7:$G$138,3,FALSE))</f>
      </c>
      <c r="E155" s="83">
        <f>IF($B155="","",VLOOKUP($B155,'R8_ABC-Klasse'!$B$7:$G$138,4,FALSE))</f>
      </c>
      <c r="F155" s="83">
        <f>IF($B155="","",VLOOKUP($B155,'R8_ABC-Klasse'!$B$7:$G$138,5,FALSE))</f>
      </c>
      <c r="G155" s="95">
        <f>IF($B155="","",VLOOKUP($B155,'R8_ABC-Klasse'!$B$7:$G$138,6,FALSE))</f>
      </c>
      <c r="H155" s="84"/>
      <c r="J155">
        <f t="shared" si="2"/>
      </c>
    </row>
    <row r="156" spans="1:10" ht="12.75" hidden="1">
      <c r="A156" s="82">
        <v>150</v>
      </c>
      <c r="B156" s="83"/>
      <c r="C156" s="83">
        <f>IF($B156="","",VLOOKUP($B156,'R8_ABC-Klasse'!$B$7:$G$138,2,FALSE))</f>
      </c>
      <c r="D156" s="83">
        <f>IF($B156="","",VLOOKUP($B156,'R8_ABC-Klasse'!$B$7:$G$138,3,FALSE))</f>
      </c>
      <c r="E156" s="83">
        <f>IF($B156="","",VLOOKUP($B156,'R8_ABC-Klasse'!$B$7:$G$138,4,FALSE))</f>
      </c>
      <c r="F156" s="83">
        <f>IF($B156="","",VLOOKUP($B156,'R8_ABC-Klasse'!$B$7:$G$138,5,FALSE))</f>
      </c>
      <c r="G156" s="95">
        <f>IF($B156="","",VLOOKUP($B156,'R8_ABC-Klasse'!$B$7:$G$138,6,FALSE))</f>
      </c>
      <c r="H156" s="84"/>
      <c r="J156">
        <f t="shared" si="2"/>
      </c>
    </row>
    <row r="157" spans="1:10" ht="12.75" hidden="1">
      <c r="A157" s="82">
        <v>151</v>
      </c>
      <c r="B157" s="83"/>
      <c r="C157" s="83">
        <f>IF($B157="","",VLOOKUP($B157,'R8_ABC-Klasse'!$B$7:$G$138,2,FALSE))</f>
      </c>
      <c r="D157" s="83">
        <f>IF($B157="","",VLOOKUP($B157,'R8_ABC-Klasse'!$B$7:$G$138,3,FALSE))</f>
      </c>
      <c r="E157" s="83">
        <f>IF($B157="","",VLOOKUP($B157,'R8_ABC-Klasse'!$B$7:$G$138,4,FALSE))</f>
      </c>
      <c r="F157" s="83">
        <f>IF($B157="","",VLOOKUP($B157,'R8_ABC-Klasse'!$B$7:$G$138,5,FALSE))</f>
      </c>
      <c r="G157" s="95">
        <f>IF($B157="","",VLOOKUP($B157,'R8_ABC-Klasse'!$B$7:$G$138,6,FALSE))</f>
      </c>
      <c r="H157" s="84"/>
      <c r="J157">
        <f t="shared" si="2"/>
      </c>
    </row>
    <row r="158" spans="1:10" ht="12.75" hidden="1">
      <c r="A158" s="82">
        <v>152</v>
      </c>
      <c r="B158" s="83"/>
      <c r="C158" s="83">
        <f>IF($B158="","",VLOOKUP($B158,'R8_ABC-Klasse'!$B$7:$G$138,2,FALSE))</f>
      </c>
      <c r="D158" s="83">
        <f>IF($B158="","",VLOOKUP($B158,'R8_ABC-Klasse'!$B$7:$G$138,3,FALSE))</f>
      </c>
      <c r="E158" s="83">
        <f>IF($B158="","",VLOOKUP($B158,'R8_ABC-Klasse'!$B$7:$G$138,4,FALSE))</f>
      </c>
      <c r="F158" s="83">
        <f>IF($B158="","",VLOOKUP($B158,'R8_ABC-Klasse'!$B$7:$G$138,5,FALSE))</f>
      </c>
      <c r="G158" s="95">
        <f>IF($B158="","",VLOOKUP($B158,'R8_ABC-Klasse'!$B$7:$G$138,6,FALSE))</f>
      </c>
      <c r="H158" s="84"/>
      <c r="J158">
        <f t="shared" si="2"/>
      </c>
    </row>
    <row r="159" spans="1:10" ht="12.75" hidden="1">
      <c r="A159" s="82">
        <v>153</v>
      </c>
      <c r="B159" s="83"/>
      <c r="C159" s="83">
        <f>IF($B159="","",VLOOKUP($B159,'R8_ABC-Klasse'!$B$7:$G$138,2,FALSE))</f>
      </c>
      <c r="D159" s="83">
        <f>IF($B159="","",VLOOKUP($B159,'R8_ABC-Klasse'!$B$7:$G$138,3,FALSE))</f>
      </c>
      <c r="E159" s="83">
        <f>IF($B159="","",VLOOKUP($B159,'R8_ABC-Klasse'!$B$7:$G$138,4,FALSE))</f>
      </c>
      <c r="F159" s="83">
        <f>IF($B159="","",VLOOKUP($B159,'R8_ABC-Klasse'!$B$7:$G$138,5,FALSE))</f>
      </c>
      <c r="G159" s="95">
        <f>IF($B159="","",VLOOKUP($B159,'R8_ABC-Klasse'!$B$7:$G$138,6,FALSE))</f>
      </c>
      <c r="H159" s="84"/>
      <c r="J159">
        <f t="shared" si="2"/>
      </c>
    </row>
    <row r="160" spans="1:10" ht="12.75" hidden="1">
      <c r="A160" s="82">
        <v>154</v>
      </c>
      <c r="B160" s="83"/>
      <c r="C160" s="83">
        <f>IF($B160="","",VLOOKUP($B160,'R8_ABC-Klasse'!$B$7:$G$138,2,FALSE))</f>
      </c>
      <c r="D160" s="83">
        <f>IF($B160="","",VLOOKUP($B160,'R8_ABC-Klasse'!$B$7:$G$138,3,FALSE))</f>
      </c>
      <c r="E160" s="83">
        <f>IF($B160="","",VLOOKUP($B160,'R8_ABC-Klasse'!$B$7:$G$138,4,FALSE))</f>
      </c>
      <c r="F160" s="83">
        <f>IF($B160="","",VLOOKUP($B160,'R8_ABC-Klasse'!$B$7:$G$138,5,FALSE))</f>
      </c>
      <c r="G160" s="95">
        <f>IF($B160="","",VLOOKUP($B160,'R8_ABC-Klasse'!$B$7:$G$138,6,FALSE))</f>
      </c>
      <c r="H160" s="84"/>
      <c r="J160">
        <f t="shared" si="2"/>
      </c>
    </row>
    <row r="161" spans="1:10" ht="12.75" hidden="1">
      <c r="A161" s="82">
        <v>155</v>
      </c>
      <c r="B161" s="83"/>
      <c r="C161" s="83">
        <f>IF($B161="","",VLOOKUP($B161,'R8_ABC-Klasse'!$B$7:$G$138,2,FALSE))</f>
      </c>
      <c r="D161" s="83">
        <f>IF($B161="","",VLOOKUP($B161,'R8_ABC-Klasse'!$B$7:$G$138,3,FALSE))</f>
      </c>
      <c r="E161" s="83">
        <f>IF($B161="","",VLOOKUP($B161,'R8_ABC-Klasse'!$B$7:$G$138,4,FALSE))</f>
      </c>
      <c r="F161" s="83">
        <f>IF($B161="","",VLOOKUP($B161,'R8_ABC-Klasse'!$B$7:$G$138,5,FALSE))</f>
      </c>
      <c r="G161" s="95">
        <f>IF($B161="","",VLOOKUP($B161,'R8_ABC-Klasse'!$B$7:$G$138,6,FALSE))</f>
      </c>
      <c r="H161" s="84"/>
      <c r="J161">
        <f t="shared" si="2"/>
      </c>
    </row>
    <row r="162" spans="1:10" ht="12.75" hidden="1">
      <c r="A162" s="82">
        <v>156</v>
      </c>
      <c r="B162" s="83"/>
      <c r="C162" s="83">
        <f>IF($B162="","",VLOOKUP($B162,'R8_ABC-Klasse'!$B$7:$G$138,2,FALSE))</f>
      </c>
      <c r="D162" s="83">
        <f>IF($B162="","",VLOOKUP($B162,'R8_ABC-Klasse'!$B$7:$G$138,3,FALSE))</f>
      </c>
      <c r="E162" s="83">
        <f>IF($B162="","",VLOOKUP($B162,'R8_ABC-Klasse'!$B$7:$G$138,4,FALSE))</f>
      </c>
      <c r="F162" s="83">
        <f>IF($B162="","",VLOOKUP($B162,'R8_ABC-Klasse'!$B$7:$G$138,5,FALSE))</f>
      </c>
      <c r="G162" s="95">
        <f>IF($B162="","",VLOOKUP($B162,'R8_ABC-Klasse'!$B$7:$G$138,6,FALSE))</f>
      </c>
      <c r="H162" s="84"/>
      <c r="J162">
        <f t="shared" si="2"/>
      </c>
    </row>
    <row r="163" spans="1:10" ht="12.75" hidden="1">
      <c r="A163" s="82">
        <v>157</v>
      </c>
      <c r="B163" s="83"/>
      <c r="C163" s="83">
        <f>IF($B163="","",VLOOKUP($B163,'R8_ABC-Klasse'!$B$7:$G$138,2,FALSE))</f>
      </c>
      <c r="D163" s="83">
        <f>IF($B163="","",VLOOKUP($B163,'R8_ABC-Klasse'!$B$7:$G$138,3,FALSE))</f>
      </c>
      <c r="E163" s="83">
        <f>IF($B163="","",VLOOKUP($B163,'R8_ABC-Klasse'!$B$7:$G$138,4,FALSE))</f>
      </c>
      <c r="F163" s="83">
        <f>IF($B163="","",VLOOKUP($B163,'R8_ABC-Klasse'!$B$7:$G$138,5,FALSE))</f>
      </c>
      <c r="G163" s="95">
        <f>IF($B163="","",VLOOKUP($B163,'R8_ABC-Klasse'!$B$7:$G$138,6,FALSE))</f>
      </c>
      <c r="H163" s="84"/>
      <c r="J163">
        <f t="shared" si="2"/>
      </c>
    </row>
    <row r="164" spans="1:10" ht="12.75" hidden="1">
      <c r="A164" s="82">
        <v>158</v>
      </c>
      <c r="B164" s="83"/>
      <c r="C164" s="83">
        <f>IF($B164="","",VLOOKUP($B164,'R8_ABC-Klasse'!$B$7:$G$138,2,FALSE))</f>
      </c>
      <c r="D164" s="83">
        <f>IF($B164="","",VLOOKUP($B164,'R8_ABC-Klasse'!$B$7:$G$138,3,FALSE))</f>
      </c>
      <c r="E164" s="83">
        <f>IF($B164="","",VLOOKUP($B164,'R8_ABC-Klasse'!$B$7:$G$138,4,FALSE))</f>
      </c>
      <c r="F164" s="83">
        <f>IF($B164="","",VLOOKUP($B164,'R8_ABC-Klasse'!$B$7:$G$138,5,FALSE))</f>
      </c>
      <c r="G164" s="95">
        <f>IF($B164="","",VLOOKUP($B164,'R8_ABC-Klasse'!$B$7:$G$138,6,FALSE))</f>
      </c>
      <c r="H164" s="84"/>
      <c r="J164">
        <f t="shared" si="2"/>
      </c>
    </row>
    <row r="165" spans="1:10" ht="12.75" hidden="1">
      <c r="A165" s="82">
        <v>159</v>
      </c>
      <c r="B165" s="83"/>
      <c r="C165" s="83">
        <f>IF($B165="","",VLOOKUP($B165,'R8_ABC-Klasse'!$B$7:$G$138,2,FALSE))</f>
      </c>
      <c r="D165" s="83">
        <f>IF($B165="","",VLOOKUP($B165,'R8_ABC-Klasse'!$B$7:$G$138,3,FALSE))</f>
      </c>
      <c r="E165" s="83">
        <f>IF($B165="","",VLOOKUP($B165,'R8_ABC-Klasse'!$B$7:$G$138,4,FALSE))</f>
      </c>
      <c r="F165" s="83">
        <f>IF($B165="","",VLOOKUP($B165,'R8_ABC-Klasse'!$B$7:$G$138,5,FALSE))</f>
      </c>
      <c r="G165" s="95">
        <f>IF($B165="","",VLOOKUP($B165,'R8_ABC-Klasse'!$B$7:$G$138,6,FALSE))</f>
      </c>
      <c r="H165" s="84"/>
      <c r="J165">
        <f t="shared" si="2"/>
      </c>
    </row>
    <row r="166" spans="1:10" ht="12.75" hidden="1">
      <c r="A166" s="82">
        <v>160</v>
      </c>
      <c r="B166" s="83"/>
      <c r="C166" s="83">
        <f>IF($B166="","",VLOOKUP($B166,'R8_ABC-Klasse'!$B$7:$G$138,2,FALSE))</f>
      </c>
      <c r="D166" s="83">
        <f>IF($B166="","",VLOOKUP($B166,'R8_ABC-Klasse'!$B$7:$G$138,3,FALSE))</f>
      </c>
      <c r="E166" s="83">
        <f>IF($B166="","",VLOOKUP($B166,'R8_ABC-Klasse'!$B$7:$G$138,4,FALSE))</f>
      </c>
      <c r="F166" s="83">
        <f>IF($B166="","",VLOOKUP($B166,'R8_ABC-Klasse'!$B$7:$G$138,5,FALSE))</f>
      </c>
      <c r="G166" s="95">
        <f>IF($B166="","",VLOOKUP($B166,'R8_ABC-Klasse'!$B$7:$G$138,6,FALSE))</f>
      </c>
      <c r="H166" s="84"/>
      <c r="J166">
        <f t="shared" si="2"/>
      </c>
    </row>
    <row r="167" spans="1:10" ht="12.75" hidden="1">
      <c r="A167" s="82">
        <v>161</v>
      </c>
      <c r="B167" s="83"/>
      <c r="C167" s="83">
        <f>IF($B167="","",VLOOKUP($B167,'R8_ABC-Klasse'!$B$7:$G$138,2,FALSE))</f>
      </c>
      <c r="D167" s="83">
        <f>IF($B167="","",VLOOKUP($B167,'R8_ABC-Klasse'!$B$7:$G$138,3,FALSE))</f>
      </c>
      <c r="E167" s="83">
        <f>IF($B167="","",VLOOKUP($B167,'R8_ABC-Klasse'!$B$7:$G$138,4,FALSE))</f>
      </c>
      <c r="F167" s="83">
        <f>IF($B167="","",VLOOKUP($B167,'R8_ABC-Klasse'!$B$7:$G$138,5,FALSE))</f>
      </c>
      <c r="G167" s="95">
        <f>IF($B167="","",VLOOKUP($B167,'R8_ABC-Klasse'!$B$7:$G$138,6,FALSE))</f>
      </c>
      <c r="H167" s="84"/>
      <c r="J167">
        <f t="shared" si="2"/>
      </c>
    </row>
    <row r="168" spans="1:10" ht="12.75" hidden="1">
      <c r="A168" s="82">
        <v>162</v>
      </c>
      <c r="B168" s="83"/>
      <c r="C168" s="83">
        <f>IF($B168="","",VLOOKUP($B168,'R8_ABC-Klasse'!$B$7:$G$138,2,FALSE))</f>
      </c>
      <c r="D168" s="83">
        <f>IF($B168="","",VLOOKUP($B168,'R8_ABC-Klasse'!$B$7:$G$138,3,FALSE))</f>
      </c>
      <c r="E168" s="83">
        <f>IF($B168="","",VLOOKUP($B168,'R8_ABC-Klasse'!$B$7:$G$138,4,FALSE))</f>
      </c>
      <c r="F168" s="83">
        <f>IF($B168="","",VLOOKUP($B168,'R8_ABC-Klasse'!$B$7:$G$138,5,FALSE))</f>
      </c>
      <c r="G168" s="95">
        <f>IF($B168="","",VLOOKUP($B168,'R8_ABC-Klasse'!$B$7:$G$138,6,FALSE))</f>
      </c>
      <c r="H168" s="84"/>
      <c r="J168">
        <f t="shared" si="2"/>
      </c>
    </row>
    <row r="169" spans="1:10" ht="12.75" hidden="1">
      <c r="A169" s="82">
        <v>163</v>
      </c>
      <c r="B169" s="83"/>
      <c r="C169" s="83">
        <f>IF($B169="","",VLOOKUP($B169,'R8_ABC-Klasse'!$B$7:$G$138,2,FALSE))</f>
      </c>
      <c r="D169" s="83">
        <f>IF($B169="","",VLOOKUP($B169,'R8_ABC-Klasse'!$B$7:$G$138,3,FALSE))</f>
      </c>
      <c r="E169" s="83">
        <f>IF($B169="","",VLOOKUP($B169,'R8_ABC-Klasse'!$B$7:$G$138,4,FALSE))</f>
      </c>
      <c r="F169" s="83">
        <f>IF($B169="","",VLOOKUP($B169,'R8_ABC-Klasse'!$B$7:$G$138,5,FALSE))</f>
      </c>
      <c r="G169" s="95">
        <f>IF($B169="","",VLOOKUP($B169,'R8_ABC-Klasse'!$B$7:$G$138,6,FALSE))</f>
      </c>
      <c r="H169" s="84"/>
      <c r="J169">
        <f t="shared" si="2"/>
      </c>
    </row>
    <row r="170" spans="1:10" ht="12.75" hidden="1">
      <c r="A170" s="82">
        <v>164</v>
      </c>
      <c r="B170" s="83"/>
      <c r="C170" s="83">
        <f>IF($B170="","",VLOOKUP($B170,'R8_ABC-Klasse'!$B$7:$G$138,2,FALSE))</f>
      </c>
      <c r="D170" s="83">
        <f>IF($B170="","",VLOOKUP($B170,'R8_ABC-Klasse'!$B$7:$G$138,3,FALSE))</f>
      </c>
      <c r="E170" s="83">
        <f>IF($B170="","",VLOOKUP($B170,'R8_ABC-Klasse'!$B$7:$G$138,4,FALSE))</f>
      </c>
      <c r="F170" s="83">
        <f>IF($B170="","",VLOOKUP($B170,'R8_ABC-Klasse'!$B$7:$G$138,5,FALSE))</f>
      </c>
      <c r="G170" s="95">
        <f>IF($B170="","",VLOOKUP($B170,'R8_ABC-Klasse'!$B$7:$G$138,6,FALSE))</f>
      </c>
      <c r="H170" s="84"/>
      <c r="J170">
        <f t="shared" si="2"/>
      </c>
    </row>
    <row r="171" spans="1:10" ht="12.75" hidden="1">
      <c r="A171" s="82">
        <v>165</v>
      </c>
      <c r="B171" s="83"/>
      <c r="C171" s="83">
        <f>IF($B171="","",VLOOKUP($B171,'R8_ABC-Klasse'!$B$7:$G$138,2,FALSE))</f>
      </c>
      <c r="D171" s="83">
        <f>IF($B171="","",VLOOKUP($B171,'R8_ABC-Klasse'!$B$7:$G$138,3,FALSE))</f>
      </c>
      <c r="E171" s="83">
        <f>IF($B171="","",VLOOKUP($B171,'R8_ABC-Klasse'!$B$7:$G$138,4,FALSE))</f>
      </c>
      <c r="F171" s="83">
        <f>IF($B171="","",VLOOKUP($B171,'R8_ABC-Klasse'!$B$7:$G$138,5,FALSE))</f>
      </c>
      <c r="G171" s="95">
        <f>IF($B171="","",VLOOKUP($B171,'R8_ABC-Klasse'!$B$7:$G$138,6,FALSE))</f>
      </c>
      <c r="H171" s="84"/>
      <c r="J171">
        <f t="shared" si="2"/>
      </c>
    </row>
    <row r="172" spans="1:10" ht="12.75" hidden="1">
      <c r="A172" s="82">
        <v>166</v>
      </c>
      <c r="B172" s="83"/>
      <c r="C172" s="83">
        <f>IF($B172="","",VLOOKUP($B172,'R8_ABC-Klasse'!$B$7:$G$138,2,FALSE))</f>
      </c>
      <c r="D172" s="83">
        <f>IF($B172="","",VLOOKUP($B172,'R8_ABC-Klasse'!$B$7:$G$138,3,FALSE))</f>
      </c>
      <c r="E172" s="83">
        <f>IF($B172="","",VLOOKUP($B172,'R8_ABC-Klasse'!$B$7:$G$138,4,FALSE))</f>
      </c>
      <c r="F172" s="83">
        <f>IF($B172="","",VLOOKUP($B172,'R8_ABC-Klasse'!$B$7:$G$138,5,FALSE))</f>
      </c>
      <c r="G172" s="95">
        <f>IF($B172="","",VLOOKUP($B172,'R8_ABC-Klasse'!$B$7:$G$138,6,FALSE))</f>
      </c>
      <c r="H172" s="84"/>
      <c r="J172">
        <f t="shared" si="2"/>
      </c>
    </row>
    <row r="173" spans="1:10" ht="12.75" hidden="1">
      <c r="A173" s="82">
        <v>167</v>
      </c>
      <c r="B173" s="83"/>
      <c r="C173" s="83">
        <f>IF($B173="","",VLOOKUP($B173,'R8_ABC-Klasse'!$B$7:$G$138,2,FALSE))</f>
      </c>
      <c r="D173" s="83">
        <f>IF($B173="","",VLOOKUP($B173,'R8_ABC-Klasse'!$B$7:$G$138,3,FALSE))</f>
      </c>
      <c r="E173" s="83">
        <f>IF($B173="","",VLOOKUP($B173,'R8_ABC-Klasse'!$B$7:$G$138,4,FALSE))</f>
      </c>
      <c r="F173" s="83">
        <f>IF($B173="","",VLOOKUP($B173,'R8_ABC-Klasse'!$B$7:$G$138,5,FALSE))</f>
      </c>
      <c r="G173" s="95">
        <f>IF($B173="","",VLOOKUP($B173,'R8_ABC-Klasse'!$B$7:$G$138,6,FALSE))</f>
      </c>
      <c r="H173" s="84"/>
      <c r="J173">
        <f t="shared" si="2"/>
      </c>
    </row>
    <row r="174" spans="1:10" ht="12.75" hidden="1">
      <c r="A174" s="82">
        <v>168</v>
      </c>
      <c r="B174" s="83"/>
      <c r="C174" s="83">
        <f>IF($B174="","",VLOOKUP($B174,'R8_ABC-Klasse'!$B$7:$G$138,2,FALSE))</f>
      </c>
      <c r="D174" s="83">
        <f>IF($B174="","",VLOOKUP($B174,'R8_ABC-Klasse'!$B$7:$G$138,3,FALSE))</f>
      </c>
      <c r="E174" s="83">
        <f>IF($B174="","",VLOOKUP($B174,'R8_ABC-Klasse'!$B$7:$G$138,4,FALSE))</f>
      </c>
      <c r="F174" s="83">
        <f>IF($B174="","",VLOOKUP($B174,'R8_ABC-Klasse'!$B$7:$G$138,5,FALSE))</f>
      </c>
      <c r="G174" s="95">
        <f>IF($B174="","",VLOOKUP($B174,'R8_ABC-Klasse'!$B$7:$G$138,6,FALSE))</f>
      </c>
      <c r="H174" s="84"/>
      <c r="J174">
        <f t="shared" si="2"/>
      </c>
    </row>
    <row r="175" spans="1:10" ht="12.75" hidden="1">
      <c r="A175" s="82">
        <v>169</v>
      </c>
      <c r="B175" s="83"/>
      <c r="C175" s="83">
        <f>IF($B175="","",VLOOKUP($B175,'R8_ABC-Klasse'!$B$7:$G$138,2,FALSE))</f>
      </c>
      <c r="D175" s="83">
        <f>IF($B175="","",VLOOKUP($B175,'R8_ABC-Klasse'!$B$7:$G$138,3,FALSE))</f>
      </c>
      <c r="E175" s="83">
        <f>IF($B175="","",VLOOKUP($B175,'R8_ABC-Klasse'!$B$7:$G$138,4,FALSE))</f>
      </c>
      <c r="F175" s="83">
        <f>IF($B175="","",VLOOKUP($B175,'R8_ABC-Klasse'!$B$7:$G$138,5,FALSE))</f>
      </c>
      <c r="G175" s="95">
        <f>IF($B175="","",VLOOKUP($B175,'R8_ABC-Klasse'!$B$7:$G$138,6,FALSE))</f>
      </c>
      <c r="H175" s="84"/>
      <c r="J175">
        <f t="shared" si="2"/>
      </c>
    </row>
    <row r="176" spans="1:10" ht="12.75" hidden="1">
      <c r="A176" s="82">
        <v>170</v>
      </c>
      <c r="B176" s="83"/>
      <c r="C176" s="83">
        <f>IF($B176="","",VLOOKUP($B176,'R8_ABC-Klasse'!$B$7:$G$138,2,FALSE))</f>
      </c>
      <c r="D176" s="83">
        <f>IF($B176="","",VLOOKUP($B176,'R8_ABC-Klasse'!$B$7:$G$138,3,FALSE))</f>
      </c>
      <c r="E176" s="83">
        <f>IF($B176="","",VLOOKUP($B176,'R8_ABC-Klasse'!$B$7:$G$138,4,FALSE))</f>
      </c>
      <c r="F176" s="83">
        <f>IF($B176="","",VLOOKUP($B176,'R8_ABC-Klasse'!$B$7:$G$138,5,FALSE))</f>
      </c>
      <c r="G176" s="95">
        <f>IF($B176="","",VLOOKUP($B176,'R8_ABC-Klasse'!$B$7:$G$138,6,FALSE))</f>
      </c>
      <c r="H176" s="84"/>
      <c r="J176">
        <f t="shared" si="2"/>
      </c>
    </row>
    <row r="177" spans="1:10" ht="12.75" hidden="1">
      <c r="A177" s="82">
        <v>171</v>
      </c>
      <c r="B177" s="83"/>
      <c r="C177" s="83">
        <f>IF($B177="","",VLOOKUP($B177,'R8_ABC-Klasse'!$B$7:$G$138,2,FALSE))</f>
      </c>
      <c r="D177" s="83">
        <f>IF($B177="","",VLOOKUP($B177,'R8_ABC-Klasse'!$B$7:$G$138,3,FALSE))</f>
      </c>
      <c r="E177" s="83">
        <f>IF($B177="","",VLOOKUP($B177,'R8_ABC-Klasse'!$B$7:$G$138,4,FALSE))</f>
      </c>
      <c r="F177" s="83">
        <f>IF($B177="","",VLOOKUP($B177,'R8_ABC-Klasse'!$B$7:$G$138,5,FALSE))</f>
      </c>
      <c r="G177" s="95">
        <f>IF($B177="","",VLOOKUP($B177,'R8_ABC-Klasse'!$B$7:$G$138,6,FALSE))</f>
      </c>
      <c r="H177" s="84"/>
      <c r="J177">
        <f t="shared" si="2"/>
      </c>
    </row>
    <row r="178" spans="1:10" ht="12.75" hidden="1">
      <c r="A178" s="82">
        <v>172</v>
      </c>
      <c r="B178" s="83"/>
      <c r="C178" s="83">
        <f>IF($B178="","",VLOOKUP($B178,'R8_ABC-Klasse'!$B$7:$G$138,2,FALSE))</f>
      </c>
      <c r="D178" s="83">
        <f>IF($B178="","",VLOOKUP($B178,'R8_ABC-Klasse'!$B$7:$G$138,3,FALSE))</f>
      </c>
      <c r="E178" s="83">
        <f>IF($B178="","",VLOOKUP($B178,'R8_ABC-Klasse'!$B$7:$G$138,4,FALSE))</f>
      </c>
      <c r="F178" s="83">
        <f>IF($B178="","",VLOOKUP($B178,'R8_ABC-Klasse'!$B$7:$G$138,5,FALSE))</f>
      </c>
      <c r="G178" s="95">
        <f>IF($B178="","",VLOOKUP($B178,'R8_ABC-Klasse'!$B$7:$G$138,6,FALSE))</f>
      </c>
      <c r="H178" s="84"/>
      <c r="J178">
        <f t="shared" si="2"/>
      </c>
    </row>
    <row r="179" spans="1:10" ht="12.75" hidden="1">
      <c r="A179" s="82">
        <v>173</v>
      </c>
      <c r="B179" s="83"/>
      <c r="C179" s="83">
        <f>IF($B179="","",VLOOKUP($B179,'R8_ABC-Klasse'!$B$7:$G$138,2,FALSE))</f>
      </c>
      <c r="D179" s="83">
        <f>IF($B179="","",VLOOKUP($B179,'R8_ABC-Klasse'!$B$7:$G$138,3,FALSE))</f>
      </c>
      <c r="E179" s="83">
        <f>IF($B179="","",VLOOKUP($B179,'R8_ABC-Klasse'!$B$7:$G$138,4,FALSE))</f>
      </c>
      <c r="F179" s="83">
        <f>IF($B179="","",VLOOKUP($B179,'R8_ABC-Klasse'!$B$7:$G$138,5,FALSE))</f>
      </c>
      <c r="G179" s="95">
        <f>IF($B179="","",VLOOKUP($B179,'R8_ABC-Klasse'!$B$7:$G$138,6,FALSE))</f>
      </c>
      <c r="H179" s="84"/>
      <c r="J179">
        <f t="shared" si="2"/>
      </c>
    </row>
    <row r="180" spans="1:10" ht="12.75" hidden="1">
      <c r="A180" s="82">
        <v>174</v>
      </c>
      <c r="B180" s="83"/>
      <c r="C180" s="83">
        <f>IF($B180="","",VLOOKUP($B180,'R8_ABC-Klasse'!$B$7:$G$138,2,FALSE))</f>
      </c>
      <c r="D180" s="83">
        <f>IF($B180="","",VLOOKUP($B180,'R8_ABC-Klasse'!$B$7:$G$138,3,FALSE))</f>
      </c>
      <c r="E180" s="83">
        <f>IF($B180="","",VLOOKUP($B180,'R8_ABC-Klasse'!$B$7:$G$138,4,FALSE))</f>
      </c>
      <c r="F180" s="83">
        <f>IF($B180="","",VLOOKUP($B180,'R8_ABC-Klasse'!$B$7:$G$138,5,FALSE))</f>
      </c>
      <c r="G180" s="95">
        <f>IF($B180="","",VLOOKUP($B180,'R8_ABC-Klasse'!$B$7:$G$138,6,FALSE))</f>
      </c>
      <c r="H180" s="84"/>
      <c r="J180">
        <f t="shared" si="2"/>
      </c>
    </row>
    <row r="181" spans="1:10" ht="12.75" hidden="1">
      <c r="A181" s="82">
        <v>175</v>
      </c>
      <c r="B181" s="83"/>
      <c r="C181" s="83">
        <f>IF($B181="","",VLOOKUP($B181,'R8_ABC-Klasse'!$B$7:$G$138,2,FALSE))</f>
      </c>
      <c r="D181" s="83">
        <f>IF($B181="","",VLOOKUP($B181,'R8_ABC-Klasse'!$B$7:$G$138,3,FALSE))</f>
      </c>
      <c r="E181" s="83">
        <f>IF($B181="","",VLOOKUP($B181,'R8_ABC-Klasse'!$B$7:$G$138,4,FALSE))</f>
      </c>
      <c r="F181" s="83">
        <f>IF($B181="","",VLOOKUP($B181,'R8_ABC-Klasse'!$B$7:$G$138,5,FALSE))</f>
      </c>
      <c r="G181" s="95">
        <f>IF($B181="","",VLOOKUP($B181,'R8_ABC-Klasse'!$B$7:$G$138,6,FALSE))</f>
      </c>
      <c r="H181" s="84"/>
      <c r="J181">
        <f t="shared" si="2"/>
      </c>
    </row>
    <row r="182" spans="1:10" ht="12.75" hidden="1">
      <c r="A182" s="82">
        <v>176</v>
      </c>
      <c r="B182" s="83"/>
      <c r="C182" s="83">
        <f>IF($B182="","",VLOOKUP($B182,'R8_ABC-Klasse'!$B$7:$G$138,2,FALSE))</f>
      </c>
      <c r="D182" s="83">
        <f>IF($B182="","",VLOOKUP($B182,'R8_ABC-Klasse'!$B$7:$G$138,3,FALSE))</f>
      </c>
      <c r="E182" s="83">
        <f>IF($B182="","",VLOOKUP($B182,'R8_ABC-Klasse'!$B$7:$G$138,4,FALSE))</f>
      </c>
      <c r="F182" s="83">
        <f>IF($B182="","",VLOOKUP($B182,'R8_ABC-Klasse'!$B$7:$G$138,5,FALSE))</f>
      </c>
      <c r="G182" s="95">
        <f>IF($B182="","",VLOOKUP($B182,'R8_ABC-Klasse'!$B$7:$G$138,6,FALSE))</f>
      </c>
      <c r="H182" s="84"/>
      <c r="J182">
        <f t="shared" si="2"/>
      </c>
    </row>
    <row r="183" spans="1:10" ht="12.75" hidden="1">
      <c r="A183" s="82">
        <v>177</v>
      </c>
      <c r="B183" s="83"/>
      <c r="C183" s="83">
        <f>IF($B183="","",VLOOKUP($B183,'R8_ABC-Klasse'!$B$7:$G$138,2,FALSE))</f>
      </c>
      <c r="D183" s="83">
        <f>IF($B183="","",VLOOKUP($B183,'R8_ABC-Klasse'!$B$7:$G$138,3,FALSE))</f>
      </c>
      <c r="E183" s="83">
        <f>IF($B183="","",VLOOKUP($B183,'R8_ABC-Klasse'!$B$7:$G$138,4,FALSE))</f>
      </c>
      <c r="F183" s="83">
        <f>IF($B183="","",VLOOKUP($B183,'R8_ABC-Klasse'!$B$7:$G$138,5,FALSE))</f>
      </c>
      <c r="G183" s="95">
        <f>IF($B183="","",VLOOKUP($B183,'R8_ABC-Klasse'!$B$7:$G$138,6,FALSE))</f>
      </c>
      <c r="H183" s="84"/>
      <c r="J183">
        <f t="shared" si="2"/>
      </c>
    </row>
    <row r="184" spans="1:10" ht="12.75" hidden="1">
      <c r="A184" s="82">
        <v>178</v>
      </c>
      <c r="B184" s="83"/>
      <c r="C184" s="83">
        <f>IF($B184="","",VLOOKUP($B184,'R8_ABC-Klasse'!$B$7:$G$138,2,FALSE))</f>
      </c>
      <c r="D184" s="83">
        <f>IF($B184="","",VLOOKUP($B184,'R8_ABC-Klasse'!$B$7:$G$138,3,FALSE))</f>
      </c>
      <c r="E184" s="83">
        <f>IF($B184="","",VLOOKUP($B184,'R8_ABC-Klasse'!$B$7:$G$138,4,FALSE))</f>
      </c>
      <c r="F184" s="83">
        <f>IF($B184="","",VLOOKUP($B184,'R8_ABC-Klasse'!$B$7:$G$138,5,FALSE))</f>
      </c>
      <c r="G184" s="95">
        <f>IF($B184="","",VLOOKUP($B184,'R8_ABC-Klasse'!$B$7:$G$138,6,FALSE))</f>
      </c>
      <c r="H184" s="84"/>
      <c r="J184">
        <f t="shared" si="2"/>
      </c>
    </row>
    <row r="185" spans="1:10" ht="12.75" hidden="1">
      <c r="A185" s="82">
        <v>179</v>
      </c>
      <c r="B185" s="83"/>
      <c r="C185" s="83">
        <f>IF($B185="","",VLOOKUP($B185,'R8_ABC-Klasse'!$B$7:$G$138,2,FALSE))</f>
      </c>
      <c r="D185" s="83">
        <f>IF($B185="","",VLOOKUP($B185,'R8_ABC-Klasse'!$B$7:$G$138,3,FALSE))</f>
      </c>
      <c r="E185" s="83">
        <f>IF($B185="","",VLOOKUP($B185,'R8_ABC-Klasse'!$B$7:$G$138,4,FALSE))</f>
      </c>
      <c r="F185" s="83">
        <f>IF($B185="","",VLOOKUP($B185,'R8_ABC-Klasse'!$B$7:$G$138,5,FALSE))</f>
      </c>
      <c r="G185" s="95">
        <f>IF($B185="","",VLOOKUP($B185,'R8_ABC-Klasse'!$B$7:$G$138,6,FALSE))</f>
      </c>
      <c r="H185" s="84"/>
      <c r="J185">
        <f t="shared" si="2"/>
      </c>
    </row>
    <row r="186" spans="1:10" ht="12.75" hidden="1">
      <c r="A186" s="82">
        <v>180</v>
      </c>
      <c r="B186" s="83"/>
      <c r="C186" s="83">
        <f>IF($B186="","",VLOOKUP($B186,'R8_ABC-Klasse'!$B$7:$G$138,2,FALSE))</f>
      </c>
      <c r="D186" s="83">
        <f>IF($B186="","",VLOOKUP($B186,'R8_ABC-Klasse'!$B$7:$G$138,3,FALSE))</f>
      </c>
      <c r="E186" s="83">
        <f>IF($B186="","",VLOOKUP($B186,'R8_ABC-Klasse'!$B$7:$G$138,4,FALSE))</f>
      </c>
      <c r="F186" s="83">
        <f>IF($B186="","",VLOOKUP($B186,'R8_ABC-Klasse'!$B$7:$G$138,5,FALSE))</f>
      </c>
      <c r="G186" s="95">
        <f>IF($B186="","",VLOOKUP($B186,'R8_ABC-Klasse'!$B$7:$G$138,6,FALSE))</f>
      </c>
      <c r="H186" s="84"/>
      <c r="J186">
        <f t="shared" si="2"/>
      </c>
    </row>
    <row r="187" spans="1:10" ht="12.75" hidden="1">
      <c r="A187" s="82">
        <v>181</v>
      </c>
      <c r="B187" s="83"/>
      <c r="C187" s="83">
        <f>IF($B187="","",VLOOKUP($B187,'R8_ABC-Klasse'!$B$7:$G$138,2,FALSE))</f>
      </c>
      <c r="D187" s="83">
        <f>IF($B187="","",VLOOKUP($B187,'R8_ABC-Klasse'!$B$7:$G$138,3,FALSE))</f>
      </c>
      <c r="E187" s="83">
        <f>IF($B187="","",VLOOKUP($B187,'R8_ABC-Klasse'!$B$7:$G$138,4,FALSE))</f>
      </c>
      <c r="F187" s="83">
        <f>IF($B187="","",VLOOKUP($B187,'R8_ABC-Klasse'!$B$7:$G$138,5,FALSE))</f>
      </c>
      <c r="G187" s="95">
        <f>IF($B187="","",VLOOKUP($B187,'R8_ABC-Klasse'!$B$7:$G$138,6,FALSE))</f>
      </c>
      <c r="H187" s="84"/>
      <c r="J187">
        <f t="shared" si="2"/>
      </c>
    </row>
    <row r="188" spans="1:10" ht="12.75" hidden="1">
      <c r="A188" s="82">
        <v>182</v>
      </c>
      <c r="B188" s="83"/>
      <c r="C188" s="83">
        <f>IF($B188="","",VLOOKUP($B188,'R8_ABC-Klasse'!$B$7:$G$138,2,FALSE))</f>
      </c>
      <c r="D188" s="83">
        <f>IF($B188="","",VLOOKUP($B188,'R8_ABC-Klasse'!$B$7:$G$138,3,FALSE))</f>
      </c>
      <c r="E188" s="83">
        <f>IF($B188="","",VLOOKUP($B188,'R8_ABC-Klasse'!$B$7:$G$138,4,FALSE))</f>
      </c>
      <c r="F188" s="83">
        <f>IF($B188="","",VLOOKUP($B188,'R8_ABC-Klasse'!$B$7:$G$138,5,FALSE))</f>
      </c>
      <c r="G188" s="95">
        <f>IF($B188="","",VLOOKUP($B188,'R8_ABC-Klasse'!$B$7:$G$138,6,FALSE))</f>
      </c>
      <c r="H188" s="84"/>
      <c r="J188">
        <f t="shared" si="2"/>
      </c>
    </row>
    <row r="189" spans="1:10" ht="12.75" hidden="1">
      <c r="A189" s="82">
        <v>183</v>
      </c>
      <c r="B189" s="83"/>
      <c r="C189" s="83">
        <f>IF($B189="","",VLOOKUP($B189,'R8_ABC-Klasse'!$B$7:$G$138,2,FALSE))</f>
      </c>
      <c r="D189" s="83">
        <f>IF($B189="","",VLOOKUP($B189,'R8_ABC-Klasse'!$B$7:$G$138,3,FALSE))</f>
      </c>
      <c r="E189" s="83">
        <f>IF($B189="","",VLOOKUP($B189,'R8_ABC-Klasse'!$B$7:$G$138,4,FALSE))</f>
      </c>
      <c r="F189" s="83">
        <f>IF($B189="","",VLOOKUP($B189,'R8_ABC-Klasse'!$B$7:$G$138,5,FALSE))</f>
      </c>
      <c r="G189" s="95">
        <f>IF($B189="","",VLOOKUP($B189,'R8_ABC-Klasse'!$B$7:$G$138,6,FALSE))</f>
      </c>
      <c r="H189" s="84"/>
      <c r="J189">
        <f t="shared" si="2"/>
      </c>
    </row>
    <row r="190" spans="1:10" ht="12.75" hidden="1">
      <c r="A190" s="82">
        <v>184</v>
      </c>
      <c r="B190" s="83"/>
      <c r="C190" s="83">
        <f>IF($B190="","",VLOOKUP($B190,'R8_ABC-Klasse'!$B$7:$G$138,2,FALSE))</f>
      </c>
      <c r="D190" s="83">
        <f>IF($B190="","",VLOOKUP($B190,'R8_ABC-Klasse'!$B$7:$G$138,3,FALSE))</f>
      </c>
      <c r="E190" s="83">
        <f>IF($B190="","",VLOOKUP($B190,'R8_ABC-Klasse'!$B$7:$G$138,4,FALSE))</f>
      </c>
      <c r="F190" s="83">
        <f>IF($B190="","",VLOOKUP($B190,'R8_ABC-Klasse'!$B$7:$G$138,5,FALSE))</f>
      </c>
      <c r="G190" s="95">
        <f>IF($B190="","",VLOOKUP($B190,'R8_ABC-Klasse'!$B$7:$G$138,6,FALSE))</f>
      </c>
      <c r="H190" s="84"/>
      <c r="J190">
        <f t="shared" si="2"/>
      </c>
    </row>
    <row r="191" spans="1:10" ht="12.75" hidden="1">
      <c r="A191" s="82">
        <v>185</v>
      </c>
      <c r="B191" s="83"/>
      <c r="C191" s="83">
        <f>IF($B191="","",VLOOKUP($B191,'R8_ABC-Klasse'!$B$7:$G$138,2,FALSE))</f>
      </c>
      <c r="D191" s="83">
        <f>IF($B191="","",VLOOKUP($B191,'R8_ABC-Klasse'!$B$7:$G$138,3,FALSE))</f>
      </c>
      <c r="E191" s="83">
        <f>IF($B191="","",VLOOKUP($B191,'R8_ABC-Klasse'!$B$7:$G$138,4,FALSE))</f>
      </c>
      <c r="F191" s="83">
        <f>IF($B191="","",VLOOKUP($B191,'R8_ABC-Klasse'!$B$7:$G$138,5,FALSE))</f>
      </c>
      <c r="G191" s="95">
        <f>IF($B191="","",VLOOKUP($B191,'R8_ABC-Klasse'!$B$7:$G$138,6,FALSE))</f>
      </c>
      <c r="H191" s="84"/>
      <c r="J191">
        <f t="shared" si="2"/>
      </c>
    </row>
    <row r="192" spans="1:10" ht="12.75" hidden="1">
      <c r="A192" s="82">
        <v>186</v>
      </c>
      <c r="B192" s="83"/>
      <c r="C192" s="83">
        <f>IF($B192="","",VLOOKUP($B192,'R8_ABC-Klasse'!$B$7:$G$138,2,FALSE))</f>
      </c>
      <c r="D192" s="83">
        <f>IF($B192="","",VLOOKUP($B192,'R8_ABC-Klasse'!$B$7:$G$138,3,FALSE))</f>
      </c>
      <c r="E192" s="83">
        <f>IF($B192="","",VLOOKUP($B192,'R8_ABC-Klasse'!$B$7:$G$138,4,FALSE))</f>
      </c>
      <c r="F192" s="83">
        <f>IF($B192="","",VLOOKUP($B192,'R8_ABC-Klasse'!$B$7:$G$138,5,FALSE))</f>
      </c>
      <c r="G192" s="95">
        <f>IF($B192="","",VLOOKUP($B192,'R8_ABC-Klasse'!$B$7:$G$138,6,FALSE))</f>
      </c>
      <c r="H192" s="84"/>
      <c r="J192">
        <f t="shared" si="2"/>
      </c>
    </row>
    <row r="193" spans="1:10" ht="12.75" hidden="1">
      <c r="A193" s="82">
        <v>187</v>
      </c>
      <c r="B193" s="83"/>
      <c r="C193" s="83">
        <f>IF($B193="","",VLOOKUP($B193,'R8_ABC-Klasse'!$B$7:$G$138,2,FALSE))</f>
      </c>
      <c r="D193" s="83">
        <f>IF($B193="","",VLOOKUP($B193,'R8_ABC-Klasse'!$B$7:$G$138,3,FALSE))</f>
      </c>
      <c r="E193" s="83">
        <f>IF($B193="","",VLOOKUP($B193,'R8_ABC-Klasse'!$B$7:$G$138,4,FALSE))</f>
      </c>
      <c r="F193" s="83">
        <f>IF($B193="","",VLOOKUP($B193,'R8_ABC-Klasse'!$B$7:$G$138,5,FALSE))</f>
      </c>
      <c r="G193" s="95">
        <f>IF($B193="","",VLOOKUP($B193,'R8_ABC-Klasse'!$B$7:$G$138,6,FALSE))</f>
      </c>
      <c r="H193" s="84"/>
      <c r="J193">
        <f t="shared" si="2"/>
      </c>
    </row>
    <row r="194" spans="1:10" ht="12.75" hidden="1">
      <c r="A194" s="82">
        <v>188</v>
      </c>
      <c r="B194" s="83"/>
      <c r="C194" s="83">
        <f>IF($B194="","",VLOOKUP($B194,'R8_ABC-Klasse'!$B$7:$G$138,2,FALSE))</f>
      </c>
      <c r="D194" s="83">
        <f>IF($B194="","",VLOOKUP($B194,'R8_ABC-Klasse'!$B$7:$G$138,3,FALSE))</f>
      </c>
      <c r="E194" s="83">
        <f>IF($B194="","",VLOOKUP($B194,'R8_ABC-Klasse'!$B$7:$G$138,4,FALSE))</f>
      </c>
      <c r="F194" s="83">
        <f>IF($B194="","",VLOOKUP($B194,'R8_ABC-Klasse'!$B$7:$G$138,5,FALSE))</f>
      </c>
      <c r="G194" s="95">
        <f>IF($B194="","",VLOOKUP($B194,'R8_ABC-Klasse'!$B$7:$G$138,6,FALSE))</f>
      </c>
      <c r="H194" s="84"/>
      <c r="J194">
        <f t="shared" si="2"/>
      </c>
    </row>
    <row r="195" spans="1:10" ht="12.75" hidden="1">
      <c r="A195" s="82">
        <v>189</v>
      </c>
      <c r="B195" s="83"/>
      <c r="C195" s="83">
        <f>IF($B195="","",VLOOKUP($B195,'R8_ABC-Klasse'!$B$7:$G$138,2,FALSE))</f>
      </c>
      <c r="D195" s="83">
        <f>IF($B195="","",VLOOKUP($B195,'R8_ABC-Klasse'!$B$7:$G$138,3,FALSE))</f>
      </c>
      <c r="E195" s="83">
        <f>IF($B195="","",VLOOKUP($B195,'R8_ABC-Klasse'!$B$7:$G$138,4,FALSE))</f>
      </c>
      <c r="F195" s="83">
        <f>IF($B195="","",VLOOKUP($B195,'R8_ABC-Klasse'!$B$7:$G$138,5,FALSE))</f>
      </c>
      <c r="G195" s="95">
        <f>IF($B195="","",VLOOKUP($B195,'R8_ABC-Klasse'!$B$7:$G$138,6,FALSE))</f>
      </c>
      <c r="H195" s="84"/>
      <c r="J195">
        <f t="shared" si="2"/>
      </c>
    </row>
    <row r="196" spans="1:10" ht="12.75" hidden="1">
      <c r="A196" s="82">
        <v>190</v>
      </c>
      <c r="B196" s="83"/>
      <c r="C196" s="83">
        <f>IF($B196="","",VLOOKUP($B196,'R8_ABC-Klasse'!$B$7:$G$138,2,FALSE))</f>
      </c>
      <c r="D196" s="83">
        <f>IF($B196="","",VLOOKUP($B196,'R8_ABC-Klasse'!$B$7:$G$138,3,FALSE))</f>
      </c>
      <c r="E196" s="83">
        <f>IF($B196="","",VLOOKUP($B196,'R8_ABC-Klasse'!$B$7:$G$138,4,FALSE))</f>
      </c>
      <c r="F196" s="83">
        <f>IF($B196="","",VLOOKUP($B196,'R8_ABC-Klasse'!$B$7:$G$138,5,FALSE))</f>
      </c>
      <c r="G196" s="95">
        <f>IF($B196="","",VLOOKUP($B196,'R8_ABC-Klasse'!$B$7:$G$138,6,FALSE))</f>
      </c>
      <c r="H196" s="84"/>
      <c r="J196">
        <f t="shared" si="2"/>
      </c>
    </row>
    <row r="197" spans="1:10" ht="12.75" hidden="1">
      <c r="A197" s="82">
        <v>191</v>
      </c>
      <c r="B197" s="83"/>
      <c r="C197" s="83">
        <f>IF($B197="","",VLOOKUP($B197,'R8_ABC-Klasse'!$B$7:$G$138,2,FALSE))</f>
      </c>
      <c r="D197" s="83">
        <f>IF($B197="","",VLOOKUP($B197,'R8_ABC-Klasse'!$B$7:$G$138,3,FALSE))</f>
      </c>
      <c r="E197" s="83">
        <f>IF($B197="","",VLOOKUP($B197,'R8_ABC-Klasse'!$B$7:$G$138,4,FALSE))</f>
      </c>
      <c r="F197" s="83">
        <f>IF($B197="","",VLOOKUP($B197,'R8_ABC-Klasse'!$B$7:$G$138,5,FALSE))</f>
      </c>
      <c r="G197" s="95">
        <f>IF($B197="","",VLOOKUP($B197,'R8_ABC-Klasse'!$B$7:$G$138,6,FALSE))</f>
      </c>
      <c r="H197" s="84"/>
      <c r="J197">
        <f t="shared" si="2"/>
      </c>
    </row>
    <row r="198" spans="1:10" ht="12.75" hidden="1">
      <c r="A198" s="82">
        <v>192</v>
      </c>
      <c r="B198" s="83"/>
      <c r="C198" s="83">
        <f>IF($B198="","",VLOOKUP($B198,'R8_ABC-Klasse'!$B$7:$G$138,2,FALSE))</f>
      </c>
      <c r="D198" s="83">
        <f>IF($B198="","",VLOOKUP($B198,'R8_ABC-Klasse'!$B$7:$G$138,3,FALSE))</f>
      </c>
      <c r="E198" s="83">
        <f>IF($B198="","",VLOOKUP($B198,'R8_ABC-Klasse'!$B$7:$G$138,4,FALSE))</f>
      </c>
      <c r="F198" s="83">
        <f>IF($B198="","",VLOOKUP($B198,'R8_ABC-Klasse'!$B$7:$G$138,5,FALSE))</f>
      </c>
      <c r="G198" s="95">
        <f>IF($B198="","",VLOOKUP($B198,'R8_ABC-Klasse'!$B$7:$G$138,6,FALSE))</f>
      </c>
      <c r="H198" s="84"/>
      <c r="J198">
        <f t="shared" si="2"/>
      </c>
    </row>
    <row r="199" spans="1:10" ht="12.75" hidden="1">
      <c r="A199" s="82">
        <v>193</v>
      </c>
      <c r="B199" s="83"/>
      <c r="C199" s="83">
        <f>IF($B199="","",VLOOKUP($B199,'R8_ABC-Klasse'!$B$7:$G$138,2,FALSE))</f>
      </c>
      <c r="D199" s="83">
        <f>IF($B199="","",VLOOKUP($B199,'R8_ABC-Klasse'!$B$7:$G$138,3,FALSE))</f>
      </c>
      <c r="E199" s="83">
        <f>IF($B199="","",VLOOKUP($B199,'R8_ABC-Klasse'!$B$7:$G$138,4,FALSE))</f>
      </c>
      <c r="F199" s="83">
        <f>IF($B199="","",VLOOKUP($B199,'R8_ABC-Klasse'!$B$7:$G$138,5,FALSE))</f>
      </c>
      <c r="G199" s="95">
        <f>IF($B199="","",VLOOKUP($B199,'R8_ABC-Klasse'!$B$7:$G$138,6,FALSE))</f>
      </c>
      <c r="H199" s="84"/>
      <c r="J199">
        <f t="shared" si="2"/>
      </c>
    </row>
    <row r="200" spans="1:10" ht="12.75" hidden="1">
      <c r="A200" s="82">
        <v>194</v>
      </c>
      <c r="B200" s="83"/>
      <c r="C200" s="83">
        <f>IF($B200="","",VLOOKUP($B200,'R8_ABC-Klasse'!$B$7:$G$138,2,FALSE))</f>
      </c>
      <c r="D200" s="83">
        <f>IF($B200="","",VLOOKUP($B200,'R8_ABC-Klasse'!$B$7:$G$138,3,FALSE))</f>
      </c>
      <c r="E200" s="83">
        <f>IF($B200="","",VLOOKUP($B200,'R8_ABC-Klasse'!$B$7:$G$138,4,FALSE))</f>
      </c>
      <c r="F200" s="83">
        <f>IF($B200="","",VLOOKUP($B200,'R8_ABC-Klasse'!$B$7:$G$138,5,FALSE))</f>
      </c>
      <c r="G200" s="95">
        <f>IF($B200="","",VLOOKUP($B200,'R8_ABC-Klasse'!$B$7:$G$138,6,FALSE))</f>
      </c>
      <c r="H200" s="84"/>
      <c r="J200">
        <f>IF(COUNTIF($B$7:$B$200,B200)&gt;1,"Doppelt!","")</f>
      </c>
    </row>
    <row r="202" ht="12.75">
      <c r="B202" t="s">
        <v>795</v>
      </c>
    </row>
    <row r="203" spans="2:8" ht="25.5" customHeight="1">
      <c r="B203" s="100" t="s">
        <v>908</v>
      </c>
      <c r="C203" s="100"/>
      <c r="D203" s="100"/>
      <c r="E203" s="100"/>
      <c r="F203" s="100"/>
      <c r="G203" s="100"/>
      <c r="H203" s="100"/>
    </row>
    <row r="204" ht="12.75">
      <c r="B204" t="s">
        <v>905</v>
      </c>
    </row>
  </sheetData>
  <sheetProtection/>
  <mergeCells count="2">
    <mergeCell ref="A4:C4"/>
    <mergeCell ref="B203:H203"/>
  </mergeCells>
  <printOptions/>
  <pageMargins left="0.31496062992125984" right="0.11811023622047245" top="0.1968503937007874" bottom="0.1968503937007874" header="0.31496062992125984" footer="0.31496062992125984"/>
  <pageSetup fitToHeight="0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H161"/>
  <sheetViews>
    <sheetView zoomScalePageLayoutView="0" workbookViewId="0" topLeftCell="A1">
      <pane ySplit="6" topLeftCell="A28" activePane="bottomLeft" state="frozen"/>
      <selection pane="topLeft" activeCell="E26" sqref="E26"/>
      <selection pane="bottomLeft" activeCell="H1" sqref="H1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3" width="12.28125" style="0" customWidth="1"/>
    <col min="4" max="4" width="13.140625" style="0" customWidth="1"/>
    <col min="5" max="5" width="23.7109375" style="0" customWidth="1"/>
    <col min="6" max="6" width="10.8515625" style="67" customWidth="1"/>
    <col min="7" max="7" width="9.28125" style="0" customWidth="1"/>
  </cols>
  <sheetData>
    <row r="1" spans="1:8" ht="18">
      <c r="A1" s="25" t="s">
        <v>0</v>
      </c>
      <c r="B1" s="25"/>
      <c r="C1" s="25"/>
      <c r="D1" s="25"/>
      <c r="F1" s="2">
        <v>41056</v>
      </c>
      <c r="G1" s="15" t="s">
        <v>23</v>
      </c>
      <c r="H1">
        <f>COUNT(B7:B199)</f>
        <v>40</v>
      </c>
    </row>
    <row r="2" spans="1:6" ht="18">
      <c r="A2" s="26" t="s">
        <v>220</v>
      </c>
      <c r="B2" s="26"/>
      <c r="C2" s="26"/>
      <c r="D2" s="27"/>
      <c r="F2" s="70" t="s">
        <v>41</v>
      </c>
    </row>
    <row r="3" spans="1:6" ht="18">
      <c r="A3" s="28" t="s">
        <v>7</v>
      </c>
      <c r="B3" s="29"/>
      <c r="C3" s="30" t="s">
        <v>29</v>
      </c>
      <c r="D3" s="27"/>
      <c r="F3" s="71" t="s">
        <v>222</v>
      </c>
    </row>
    <row r="4" spans="1:5" ht="18">
      <c r="A4" s="98" t="s">
        <v>202</v>
      </c>
      <c r="B4" s="99"/>
      <c r="C4" s="99"/>
      <c r="D4" s="27"/>
      <c r="E4" s="31"/>
    </row>
    <row r="5" spans="1:6" ht="27" customHeight="1">
      <c r="A5" s="32" t="s">
        <v>2</v>
      </c>
      <c r="B5" s="32"/>
      <c r="C5" s="32"/>
      <c r="D5" s="32"/>
      <c r="F5" s="72" t="s">
        <v>223</v>
      </c>
    </row>
    <row r="6" spans="1:7" ht="13.5" thickBot="1">
      <c r="A6" s="11" t="s">
        <v>3</v>
      </c>
      <c r="B6" s="11" t="s">
        <v>31</v>
      </c>
      <c r="C6" s="11" t="s">
        <v>33</v>
      </c>
      <c r="D6" s="11" t="s">
        <v>34</v>
      </c>
      <c r="E6" s="11" t="s">
        <v>32</v>
      </c>
      <c r="F6" s="69" t="s">
        <v>216</v>
      </c>
      <c r="G6" s="34" t="s">
        <v>6</v>
      </c>
    </row>
    <row r="7" spans="1:5" ht="13.5" thickTop="1">
      <c r="A7" s="14"/>
      <c r="B7" s="20">
        <v>2</v>
      </c>
      <c r="C7" s="14" t="s">
        <v>98</v>
      </c>
      <c r="D7" s="14" t="s">
        <v>99</v>
      </c>
      <c r="E7" s="14" t="s">
        <v>242</v>
      </c>
    </row>
    <row r="8" spans="1:5" ht="12.75">
      <c r="A8" s="14"/>
      <c r="B8" s="20">
        <v>3</v>
      </c>
      <c r="C8" s="14" t="s">
        <v>243</v>
      </c>
      <c r="D8" s="14" t="s">
        <v>244</v>
      </c>
      <c r="E8" s="14" t="s">
        <v>245</v>
      </c>
    </row>
    <row r="9" spans="1:5" ht="12.75">
      <c r="A9" s="14"/>
      <c r="B9" s="20">
        <v>5</v>
      </c>
      <c r="C9" s="14" t="s">
        <v>96</v>
      </c>
      <c r="D9" s="14" t="s">
        <v>97</v>
      </c>
      <c r="E9" s="14" t="s">
        <v>242</v>
      </c>
    </row>
    <row r="10" spans="1:5" ht="12.75">
      <c r="A10" s="14"/>
      <c r="B10" s="20">
        <v>11</v>
      </c>
      <c r="C10" s="14" t="s">
        <v>246</v>
      </c>
      <c r="D10" s="14" t="s">
        <v>52</v>
      </c>
      <c r="E10" s="14" t="s">
        <v>234</v>
      </c>
    </row>
    <row r="11" spans="1:5" ht="12.75">
      <c r="A11" s="14"/>
      <c r="B11" s="20">
        <v>17</v>
      </c>
      <c r="C11" s="14" t="s">
        <v>104</v>
      </c>
      <c r="D11" s="14" t="s">
        <v>105</v>
      </c>
      <c r="E11" s="14" t="s">
        <v>249</v>
      </c>
    </row>
    <row r="12" spans="1:5" ht="12.75">
      <c r="A12" s="14"/>
      <c r="B12" s="20">
        <v>21</v>
      </c>
      <c r="C12" s="14" t="s">
        <v>251</v>
      </c>
      <c r="D12" s="14" t="s">
        <v>252</v>
      </c>
      <c r="E12" s="14" t="s">
        <v>248</v>
      </c>
    </row>
    <row r="13" spans="1:5" ht="12.75">
      <c r="A13" s="14"/>
      <c r="B13" s="20">
        <v>22</v>
      </c>
      <c r="C13" s="14" t="s">
        <v>253</v>
      </c>
      <c r="D13" s="14" t="s">
        <v>99</v>
      </c>
      <c r="E13" s="14" t="s">
        <v>254</v>
      </c>
    </row>
    <row r="14" spans="1:5" ht="12.75">
      <c r="A14" s="14"/>
      <c r="B14" s="20">
        <v>23</v>
      </c>
      <c r="C14" s="14" t="s">
        <v>255</v>
      </c>
      <c r="D14" s="14" t="s">
        <v>89</v>
      </c>
      <c r="E14" s="14" t="s">
        <v>254</v>
      </c>
    </row>
    <row r="15" spans="1:5" ht="12.75">
      <c r="A15" s="14"/>
      <c r="B15" s="20">
        <v>24</v>
      </c>
      <c r="C15" s="14" t="s">
        <v>212</v>
      </c>
      <c r="D15" s="14" t="s">
        <v>75</v>
      </c>
      <c r="E15" s="14" t="s">
        <v>250</v>
      </c>
    </row>
    <row r="16" spans="1:5" ht="12.75">
      <c r="A16" s="14"/>
      <c r="B16" s="20">
        <v>25</v>
      </c>
      <c r="C16" s="14" t="s">
        <v>256</v>
      </c>
      <c r="D16" s="14" t="s">
        <v>196</v>
      </c>
      <c r="E16" s="14" t="s">
        <v>257</v>
      </c>
    </row>
    <row r="17" spans="1:5" ht="12.75">
      <c r="A17" s="14"/>
      <c r="B17" s="20">
        <v>27</v>
      </c>
      <c r="C17" s="14" t="s">
        <v>258</v>
      </c>
      <c r="D17" s="14" t="s">
        <v>93</v>
      </c>
      <c r="E17" s="14" t="s">
        <v>259</v>
      </c>
    </row>
    <row r="18" spans="1:5" ht="12.75">
      <c r="A18" s="14"/>
      <c r="B18" s="20">
        <v>30</v>
      </c>
      <c r="C18" s="14" t="s">
        <v>369</v>
      </c>
      <c r="D18" s="14" t="s">
        <v>370</v>
      </c>
      <c r="E18" s="14" t="s">
        <v>371</v>
      </c>
    </row>
    <row r="19" spans="1:5" ht="12.75">
      <c r="A19" s="14"/>
      <c r="B19" s="20">
        <v>31</v>
      </c>
      <c r="C19" s="14" t="s">
        <v>386</v>
      </c>
      <c r="D19" s="14" t="s">
        <v>388</v>
      </c>
      <c r="E19" s="14" t="s">
        <v>387</v>
      </c>
    </row>
    <row r="20" spans="1:5" ht="12.75">
      <c r="A20" s="14"/>
      <c r="B20" s="20">
        <v>32</v>
      </c>
      <c r="C20" s="14" t="s">
        <v>397</v>
      </c>
      <c r="D20" s="14" t="s">
        <v>398</v>
      </c>
      <c r="E20" s="14" t="s">
        <v>399</v>
      </c>
    </row>
    <row r="21" spans="1:5" ht="12.75">
      <c r="A21" s="14"/>
      <c r="B21" s="20">
        <v>35</v>
      </c>
      <c r="C21" s="14" t="s">
        <v>431</v>
      </c>
      <c r="D21" s="14" t="s">
        <v>65</v>
      </c>
      <c r="E21" s="14" t="s">
        <v>432</v>
      </c>
    </row>
    <row r="22" spans="1:5" ht="12.75">
      <c r="A22" s="14"/>
      <c r="B22" s="20">
        <v>39</v>
      </c>
      <c r="C22" s="14" t="s">
        <v>494</v>
      </c>
      <c r="D22" s="14" t="s">
        <v>65</v>
      </c>
      <c r="E22" s="14" t="s">
        <v>396</v>
      </c>
    </row>
    <row r="23" spans="1:5" ht="12.75">
      <c r="A23" s="14"/>
      <c r="B23" s="20">
        <v>40</v>
      </c>
      <c r="C23" s="14" t="s">
        <v>498</v>
      </c>
      <c r="D23" s="14" t="s">
        <v>499</v>
      </c>
      <c r="E23" s="14" t="s">
        <v>60</v>
      </c>
    </row>
    <row r="24" spans="1:5" ht="12.75">
      <c r="A24" s="14"/>
      <c r="B24" s="20">
        <v>41</v>
      </c>
      <c r="C24" s="14" t="s">
        <v>500</v>
      </c>
      <c r="D24" s="14" t="s">
        <v>52</v>
      </c>
      <c r="E24" s="14" t="s">
        <v>60</v>
      </c>
    </row>
    <row r="25" spans="1:5" ht="12.75">
      <c r="A25" s="14"/>
      <c r="B25" s="20">
        <v>48</v>
      </c>
      <c r="C25" s="14" t="s">
        <v>585</v>
      </c>
      <c r="D25" s="14" t="s">
        <v>586</v>
      </c>
      <c r="E25" s="14" t="s">
        <v>584</v>
      </c>
    </row>
    <row r="26" spans="1:5" ht="12.75">
      <c r="A26" s="14"/>
      <c r="B26" s="20">
        <v>49</v>
      </c>
      <c r="C26" s="14" t="s">
        <v>587</v>
      </c>
      <c r="D26" s="14" t="s">
        <v>65</v>
      </c>
      <c r="E26" s="14" t="s">
        <v>584</v>
      </c>
    </row>
    <row r="27" spans="1:5" ht="12.75">
      <c r="A27" s="14"/>
      <c r="B27" s="20">
        <v>50</v>
      </c>
      <c r="C27" s="14" t="s">
        <v>588</v>
      </c>
      <c r="D27" s="14" t="s">
        <v>109</v>
      </c>
      <c r="E27" s="14" t="s">
        <v>584</v>
      </c>
    </row>
    <row r="28" spans="1:5" ht="12.75">
      <c r="A28" s="14"/>
      <c r="B28" s="20">
        <v>51</v>
      </c>
      <c r="C28" s="14" t="s">
        <v>608</v>
      </c>
      <c r="D28" s="14" t="s">
        <v>609</v>
      </c>
      <c r="E28" s="14" t="s">
        <v>610</v>
      </c>
    </row>
    <row r="29" spans="1:5" ht="12.75">
      <c r="A29" s="14"/>
      <c r="B29" s="20">
        <v>52</v>
      </c>
      <c r="C29" s="14" t="s">
        <v>625</v>
      </c>
      <c r="D29" s="14" t="s">
        <v>548</v>
      </c>
      <c r="E29" s="14" t="s">
        <v>626</v>
      </c>
    </row>
    <row r="30" spans="1:5" ht="12.75">
      <c r="A30" s="14"/>
      <c r="B30" s="20">
        <v>54</v>
      </c>
      <c r="C30" s="14" t="s">
        <v>653</v>
      </c>
      <c r="D30" s="14" t="s">
        <v>82</v>
      </c>
      <c r="E30" s="14" t="s">
        <v>187</v>
      </c>
    </row>
    <row r="31" spans="1:5" ht="12.75">
      <c r="A31" s="14"/>
      <c r="B31" s="20">
        <v>55</v>
      </c>
      <c r="C31" s="14" t="s">
        <v>667</v>
      </c>
      <c r="D31" s="14" t="s">
        <v>65</v>
      </c>
      <c r="E31" s="14" t="s">
        <v>201</v>
      </c>
    </row>
    <row r="32" spans="1:5" ht="12.75">
      <c r="A32" s="14"/>
      <c r="B32" s="20">
        <v>57</v>
      </c>
      <c r="C32" s="14" t="s">
        <v>410</v>
      </c>
      <c r="D32" s="14" t="s">
        <v>694</v>
      </c>
      <c r="E32" s="14" t="s">
        <v>695</v>
      </c>
    </row>
    <row r="33" spans="1:5" ht="12.75">
      <c r="A33" s="14"/>
      <c r="B33" s="20">
        <v>58</v>
      </c>
      <c r="C33" s="14" t="s">
        <v>696</v>
      </c>
      <c r="D33" s="14" t="s">
        <v>697</v>
      </c>
      <c r="E33" s="14" t="s">
        <v>695</v>
      </c>
    </row>
    <row r="34" spans="1:5" ht="12.75">
      <c r="A34" s="14"/>
      <c r="B34" s="20">
        <v>59</v>
      </c>
      <c r="C34" s="14" t="s">
        <v>698</v>
      </c>
      <c r="D34" s="14" t="s">
        <v>699</v>
      </c>
      <c r="E34" s="14" t="s">
        <v>695</v>
      </c>
    </row>
    <row r="35" spans="1:5" ht="12.75">
      <c r="A35" s="14"/>
      <c r="B35" s="20">
        <v>60</v>
      </c>
      <c r="C35" s="14" t="s">
        <v>700</v>
      </c>
      <c r="D35" s="14" t="s">
        <v>701</v>
      </c>
      <c r="E35" s="14" t="s">
        <v>695</v>
      </c>
    </row>
    <row r="36" spans="1:5" ht="12.75">
      <c r="A36" s="14"/>
      <c r="B36" s="20">
        <v>61</v>
      </c>
      <c r="C36" s="14" t="s">
        <v>702</v>
      </c>
      <c r="D36" s="14" t="s">
        <v>694</v>
      </c>
      <c r="E36" s="14" t="s">
        <v>695</v>
      </c>
    </row>
    <row r="37" spans="1:5" ht="12.75">
      <c r="A37" s="14"/>
      <c r="B37" s="20">
        <v>62</v>
      </c>
      <c r="C37" s="14" t="s">
        <v>703</v>
      </c>
      <c r="D37" s="14" t="s">
        <v>704</v>
      </c>
      <c r="E37" s="14" t="s">
        <v>695</v>
      </c>
    </row>
    <row r="38" spans="1:5" ht="12.75">
      <c r="A38" s="14"/>
      <c r="B38" s="20">
        <v>63</v>
      </c>
      <c r="C38" s="49" t="s">
        <v>705</v>
      </c>
      <c r="D38" s="14" t="s">
        <v>704</v>
      </c>
      <c r="E38" s="14" t="s">
        <v>695</v>
      </c>
    </row>
    <row r="39" spans="1:5" ht="12.75">
      <c r="A39" s="14"/>
      <c r="B39" s="20">
        <v>64</v>
      </c>
      <c r="C39" s="49" t="s">
        <v>148</v>
      </c>
      <c r="D39" s="14" t="s">
        <v>706</v>
      </c>
      <c r="E39" s="14" t="s">
        <v>695</v>
      </c>
    </row>
    <row r="40" spans="1:5" ht="12.75">
      <c r="A40" s="14"/>
      <c r="B40" s="20">
        <v>65</v>
      </c>
      <c r="C40" s="49" t="s">
        <v>707</v>
      </c>
      <c r="D40" s="14" t="s">
        <v>708</v>
      </c>
      <c r="E40" s="14" t="s">
        <v>709</v>
      </c>
    </row>
    <row r="41" spans="1:5" ht="12.75">
      <c r="A41" s="14"/>
      <c r="B41" s="20">
        <v>66</v>
      </c>
      <c r="C41" s="49" t="s">
        <v>100</v>
      </c>
      <c r="D41" s="14" t="s">
        <v>710</v>
      </c>
      <c r="E41" s="14" t="s">
        <v>709</v>
      </c>
    </row>
    <row r="42" spans="1:5" ht="12.75">
      <c r="A42" s="14"/>
      <c r="B42" s="20">
        <v>67</v>
      </c>
      <c r="C42" s="49" t="s">
        <v>711</v>
      </c>
      <c r="D42" s="14" t="s">
        <v>712</v>
      </c>
      <c r="E42" s="14" t="s">
        <v>713</v>
      </c>
    </row>
    <row r="43" spans="1:5" ht="12.75">
      <c r="A43" s="14"/>
      <c r="B43" s="20">
        <v>68</v>
      </c>
      <c r="C43" s="49" t="s">
        <v>714</v>
      </c>
      <c r="D43" s="14" t="s">
        <v>119</v>
      </c>
      <c r="E43" s="14" t="s">
        <v>713</v>
      </c>
    </row>
    <row r="44" spans="1:5" ht="12.75">
      <c r="A44" s="14"/>
      <c r="B44" s="20">
        <v>69</v>
      </c>
      <c r="C44" s="49" t="s">
        <v>463</v>
      </c>
      <c r="D44" s="14" t="s">
        <v>90</v>
      </c>
      <c r="E44" s="14" t="s">
        <v>217</v>
      </c>
    </row>
    <row r="45" spans="1:5" ht="12.75">
      <c r="A45" s="14"/>
      <c r="B45" s="20">
        <v>70</v>
      </c>
      <c r="C45" s="49" t="s">
        <v>743</v>
      </c>
      <c r="D45" s="14" t="s">
        <v>744</v>
      </c>
      <c r="E45" s="14" t="s">
        <v>217</v>
      </c>
    </row>
    <row r="46" spans="1:5" ht="12.75">
      <c r="A46" s="14"/>
      <c r="B46" s="20">
        <v>71</v>
      </c>
      <c r="C46" s="49" t="s">
        <v>761</v>
      </c>
      <c r="D46" s="14" t="s">
        <v>118</v>
      </c>
      <c r="E46" s="14" t="s">
        <v>201</v>
      </c>
    </row>
    <row r="47" spans="1:5" ht="12.75">
      <c r="A47" s="14"/>
      <c r="B47" s="20"/>
      <c r="C47" s="49"/>
      <c r="D47" s="14"/>
      <c r="E47" s="14"/>
    </row>
    <row r="48" spans="1:5" ht="12.75">
      <c r="A48" s="14"/>
      <c r="B48" s="20"/>
      <c r="C48" s="49"/>
      <c r="D48" s="14"/>
      <c r="E48" s="14"/>
    </row>
    <row r="49" spans="1:5" ht="12.75">
      <c r="A49" s="14"/>
      <c r="B49" s="20"/>
      <c r="C49" s="49"/>
      <c r="D49" s="14"/>
      <c r="E49" s="14"/>
    </row>
    <row r="50" spans="1:5" ht="12.75">
      <c r="A50" s="14"/>
      <c r="B50" s="20"/>
      <c r="C50" s="49"/>
      <c r="D50" s="14"/>
      <c r="E50" s="14"/>
    </row>
    <row r="51" spans="1:5" ht="12.75">
      <c r="A51" s="14"/>
      <c r="B51" s="20"/>
      <c r="C51" s="49"/>
      <c r="D51" s="14"/>
      <c r="E51" s="14"/>
    </row>
    <row r="52" spans="1:5" ht="12.75">
      <c r="A52" s="14"/>
      <c r="B52" s="20"/>
      <c r="C52" s="49"/>
      <c r="D52" s="14"/>
      <c r="E52" s="14"/>
    </row>
    <row r="53" spans="1:5" ht="12.75">
      <c r="A53" s="14"/>
      <c r="B53" s="20"/>
      <c r="C53" s="49"/>
      <c r="D53" s="14"/>
      <c r="E53" s="14"/>
    </row>
    <row r="54" spans="1:5" ht="12.75">
      <c r="A54" s="14"/>
      <c r="B54" s="44"/>
      <c r="C54" s="37"/>
      <c r="D54" s="14"/>
      <c r="E54" s="14"/>
    </row>
    <row r="55" spans="1:5" ht="12.75">
      <c r="A55" s="14"/>
      <c r="B55" s="44"/>
      <c r="C55" s="37"/>
      <c r="D55" s="14"/>
      <c r="E55" s="14"/>
    </row>
    <row r="56" spans="1:5" ht="12.75">
      <c r="A56" s="14"/>
      <c r="B56" s="44"/>
      <c r="C56" s="37"/>
      <c r="D56" s="14"/>
      <c r="E56" s="14"/>
    </row>
    <row r="57" spans="1:5" ht="12.75">
      <c r="A57" s="14"/>
      <c r="B57" s="44"/>
      <c r="C57" s="37"/>
      <c r="D57" s="14"/>
      <c r="E57" s="14"/>
    </row>
    <row r="58" spans="1:5" ht="12.75">
      <c r="A58" s="14"/>
      <c r="B58" s="44"/>
      <c r="C58" s="37"/>
      <c r="D58" s="14"/>
      <c r="E58" s="14"/>
    </row>
    <row r="59" spans="1:5" ht="12.75">
      <c r="A59" s="14"/>
      <c r="B59" s="44"/>
      <c r="C59" s="37"/>
      <c r="D59" s="14"/>
      <c r="E59" s="14"/>
    </row>
    <row r="60" spans="1:5" ht="12.75">
      <c r="A60" s="14"/>
      <c r="B60" s="44"/>
      <c r="C60" s="37"/>
      <c r="D60" s="14"/>
      <c r="E60" s="14"/>
    </row>
    <row r="61" spans="1:5" ht="12.75">
      <c r="A61" s="14"/>
      <c r="B61" s="44"/>
      <c r="C61" s="37"/>
      <c r="D61" s="14"/>
      <c r="E61" s="37"/>
    </row>
    <row r="62" spans="1:5" ht="12.75">
      <c r="A62" s="14"/>
      <c r="B62" s="44"/>
      <c r="C62" s="37"/>
      <c r="D62" s="14"/>
      <c r="E62" s="37"/>
    </row>
    <row r="63" spans="1:5" ht="12.75">
      <c r="A63" s="14"/>
      <c r="B63" s="44"/>
      <c r="C63" s="37"/>
      <c r="D63" s="14"/>
      <c r="E63" s="37"/>
    </row>
    <row r="64" spans="1:5" ht="12.75">
      <c r="A64" s="14"/>
      <c r="B64" s="44"/>
      <c r="C64" s="37"/>
      <c r="D64" s="14"/>
      <c r="E64" s="37"/>
    </row>
    <row r="65" spans="1:5" ht="12.75">
      <c r="A65" s="14"/>
      <c r="B65" s="44"/>
      <c r="C65" s="37"/>
      <c r="D65" s="14"/>
      <c r="E65" s="37"/>
    </row>
    <row r="66" spans="1:5" ht="12.75">
      <c r="A66" s="14"/>
      <c r="B66" s="44"/>
      <c r="C66" s="37"/>
      <c r="D66" s="14"/>
      <c r="E66" s="37"/>
    </row>
    <row r="67" spans="1:5" ht="12.75">
      <c r="A67" s="14"/>
      <c r="B67" s="44"/>
      <c r="C67" s="37"/>
      <c r="D67" s="14"/>
      <c r="E67" s="37"/>
    </row>
    <row r="68" spans="1:5" ht="12.75">
      <c r="A68" s="14"/>
      <c r="B68" s="44"/>
      <c r="C68" s="37"/>
      <c r="D68" s="14"/>
      <c r="E68" s="37"/>
    </row>
    <row r="69" spans="1:5" ht="12.75">
      <c r="A69" s="14"/>
      <c r="B69" s="44"/>
      <c r="C69" s="37"/>
      <c r="D69" s="14"/>
      <c r="E69" s="37"/>
    </row>
    <row r="70" spans="1:5" ht="12.75">
      <c r="A70" s="14"/>
      <c r="B70" s="44"/>
      <c r="C70" s="37"/>
      <c r="D70" s="14"/>
      <c r="E70" s="37"/>
    </row>
    <row r="71" spans="1:5" ht="12.75">
      <c r="A71" s="14"/>
      <c r="B71" s="44"/>
      <c r="C71" s="37"/>
      <c r="D71" s="14"/>
      <c r="E71" s="37"/>
    </row>
    <row r="72" spans="1:5" ht="12.75">
      <c r="A72" s="14"/>
      <c r="B72" s="44"/>
      <c r="C72" s="37"/>
      <c r="D72" s="14"/>
      <c r="E72" s="37"/>
    </row>
    <row r="73" spans="1:5" ht="12.75">
      <c r="A73" s="14"/>
      <c r="B73" s="44"/>
      <c r="C73" s="37"/>
      <c r="D73" s="14"/>
      <c r="E73" s="37"/>
    </row>
    <row r="74" spans="1:5" ht="12.75">
      <c r="A74" s="14"/>
      <c r="B74" s="44"/>
      <c r="C74" s="37"/>
      <c r="D74" s="14"/>
      <c r="E74" s="37"/>
    </row>
    <row r="75" spans="1:5" ht="12.75">
      <c r="A75" s="14"/>
      <c r="B75" s="44"/>
      <c r="C75" s="37"/>
      <c r="D75" s="14"/>
      <c r="E75" s="37"/>
    </row>
    <row r="76" spans="1:5" ht="12.75">
      <c r="A76" s="14"/>
      <c r="B76" s="44"/>
      <c r="C76" s="37"/>
      <c r="D76" s="14"/>
      <c r="E76" s="37"/>
    </row>
    <row r="77" spans="1:5" ht="12.75">
      <c r="A77" s="14"/>
      <c r="B77" s="44"/>
      <c r="C77" s="37"/>
      <c r="D77" s="14"/>
      <c r="E77" s="37"/>
    </row>
    <row r="78" spans="1:5" ht="12.75">
      <c r="A78" s="14"/>
      <c r="B78" s="44"/>
      <c r="C78" s="37"/>
      <c r="D78" s="14"/>
      <c r="E78" s="37"/>
    </row>
    <row r="79" spans="1:5" ht="12.75">
      <c r="A79" s="14"/>
      <c r="B79" s="44"/>
      <c r="C79" s="37"/>
      <c r="D79" s="14"/>
      <c r="E79" s="37"/>
    </row>
    <row r="80" spans="1:5" ht="12.75">
      <c r="A80" s="14"/>
      <c r="B80" s="44"/>
      <c r="C80" s="37"/>
      <c r="D80" s="14"/>
      <c r="E80" s="37"/>
    </row>
    <row r="81" spans="1:5" ht="12.75">
      <c r="A81" s="14"/>
      <c r="B81" s="44"/>
      <c r="C81" s="37"/>
      <c r="D81" s="14"/>
      <c r="E81" s="37"/>
    </row>
    <row r="82" spans="1:5" ht="12.75">
      <c r="A82" s="14"/>
      <c r="B82" s="44"/>
      <c r="C82" s="37"/>
      <c r="D82" s="14"/>
      <c r="E82" s="37"/>
    </row>
    <row r="83" spans="1:5" ht="12.75">
      <c r="A83" s="14"/>
      <c r="B83" s="44"/>
      <c r="C83" s="37"/>
      <c r="D83" s="14"/>
      <c r="E83" s="37"/>
    </row>
    <row r="84" spans="1:5" ht="12.75">
      <c r="A84" s="14"/>
      <c r="B84" s="44"/>
      <c r="C84" s="37"/>
      <c r="D84" s="14"/>
      <c r="E84" s="37"/>
    </row>
    <row r="85" spans="1:5" ht="12.75">
      <c r="A85" s="14"/>
      <c r="B85" s="44"/>
      <c r="C85" s="37"/>
      <c r="D85" s="14"/>
      <c r="E85" s="37"/>
    </row>
    <row r="86" spans="1:5" ht="12.75">
      <c r="A86" s="14"/>
      <c r="B86" s="44"/>
      <c r="C86" s="37"/>
      <c r="D86" s="14"/>
      <c r="E86" s="37"/>
    </row>
    <row r="87" spans="1:5" ht="12.75">
      <c r="A87" s="14"/>
      <c r="B87" s="44"/>
      <c r="C87" s="37"/>
      <c r="D87" s="14"/>
      <c r="E87" s="37"/>
    </row>
    <row r="88" spans="1:5" ht="12.75">
      <c r="A88" s="14"/>
      <c r="B88" s="44"/>
      <c r="C88" s="37"/>
      <c r="D88" s="14"/>
      <c r="E88" s="37"/>
    </row>
    <row r="89" spans="1:5" ht="12.75">
      <c r="A89" s="14"/>
      <c r="B89" s="44"/>
      <c r="C89" s="37"/>
      <c r="D89" s="14"/>
      <c r="E89" s="37"/>
    </row>
    <row r="90" spans="1:5" ht="12.75">
      <c r="A90" s="14"/>
      <c r="B90" s="44"/>
      <c r="C90" s="37"/>
      <c r="D90" s="14"/>
      <c r="E90" s="37"/>
    </row>
    <row r="91" spans="1:5" ht="12.75">
      <c r="A91" s="14"/>
      <c r="B91" s="44"/>
      <c r="C91" s="37"/>
      <c r="D91" s="14"/>
      <c r="E91" s="37"/>
    </row>
    <row r="92" spans="1:5" ht="12.75">
      <c r="A92" s="14"/>
      <c r="B92" s="44"/>
      <c r="C92" s="37"/>
      <c r="D92" s="14"/>
      <c r="E92" s="37"/>
    </row>
    <row r="93" spans="1:5" ht="12.75">
      <c r="A93" s="14"/>
      <c r="B93" s="44"/>
      <c r="C93" s="37"/>
      <c r="D93" s="14"/>
      <c r="E93" s="37"/>
    </row>
    <row r="94" spans="1:5" ht="12.75">
      <c r="A94" s="14"/>
      <c r="B94" s="44"/>
      <c r="C94" s="37"/>
      <c r="D94" s="14"/>
      <c r="E94" s="37"/>
    </row>
    <row r="95" spans="1:5" ht="12.75">
      <c r="A95" s="14"/>
      <c r="B95" s="44"/>
      <c r="C95" s="14"/>
      <c r="D95" s="14"/>
      <c r="E95" s="37"/>
    </row>
    <row r="96" spans="1:5" ht="12.75">
      <c r="A96" s="14"/>
      <c r="B96" s="44"/>
      <c r="C96" s="14"/>
      <c r="D96" s="14"/>
      <c r="E96" s="37"/>
    </row>
    <row r="97" spans="1:5" ht="12.75">
      <c r="A97" s="14"/>
      <c r="B97" s="44"/>
      <c r="C97" s="14"/>
      <c r="D97" s="14"/>
      <c r="E97" s="14"/>
    </row>
    <row r="98" spans="1:5" ht="12.75">
      <c r="A98" s="14"/>
      <c r="B98" s="35"/>
      <c r="C98" s="14"/>
      <c r="D98" s="14"/>
      <c r="E98" s="14"/>
    </row>
    <row r="99" spans="1:5" ht="12.75">
      <c r="A99" s="14"/>
      <c r="B99" s="35"/>
      <c r="C99" s="14"/>
      <c r="D99" s="14"/>
      <c r="E99" s="14"/>
    </row>
    <row r="100" spans="1:5" ht="12.75">
      <c r="A100" s="14"/>
      <c r="B100" s="35"/>
      <c r="C100" s="14"/>
      <c r="D100" s="14"/>
      <c r="E100" s="14"/>
    </row>
    <row r="101" spans="1:5" ht="12.75">
      <c r="A101" s="14"/>
      <c r="B101" s="35"/>
      <c r="C101" s="14"/>
      <c r="D101" s="14"/>
      <c r="E101" s="14"/>
    </row>
    <row r="102" spans="1:5" ht="12.75">
      <c r="A102" s="14"/>
      <c r="B102" s="35"/>
      <c r="C102" s="14"/>
      <c r="D102" s="14"/>
      <c r="E102" s="14"/>
    </row>
    <row r="103" spans="1:5" ht="12.75">
      <c r="A103" s="14"/>
      <c r="B103" s="35"/>
      <c r="C103" s="14"/>
      <c r="D103" s="14"/>
      <c r="E103" s="14"/>
    </row>
    <row r="104" spans="1:5" ht="12.75">
      <c r="A104" s="14"/>
      <c r="B104" s="35"/>
      <c r="C104" s="14"/>
      <c r="D104" s="14"/>
      <c r="E104" s="14"/>
    </row>
    <row r="105" spans="1:5" ht="12.75">
      <c r="A105" s="14"/>
      <c r="B105" s="35"/>
      <c r="C105" s="14"/>
      <c r="D105" s="14"/>
      <c r="E105" s="14"/>
    </row>
    <row r="106" spans="1:5" ht="12.75">
      <c r="A106" s="14"/>
      <c r="B106" s="35"/>
      <c r="C106" s="14"/>
      <c r="D106" s="14"/>
      <c r="E106" s="14"/>
    </row>
    <row r="107" spans="1:5" ht="12.75">
      <c r="A107" s="14"/>
      <c r="B107" s="35"/>
      <c r="C107" s="14"/>
      <c r="D107" s="14"/>
      <c r="E107" s="14"/>
    </row>
    <row r="108" spans="1:5" ht="12.75">
      <c r="A108" s="14"/>
      <c r="B108" s="35"/>
      <c r="C108" s="14"/>
      <c r="D108" s="14"/>
      <c r="E108" s="14"/>
    </row>
    <row r="109" spans="1:5" ht="12.75">
      <c r="A109" s="14"/>
      <c r="B109" s="35"/>
      <c r="C109" s="14"/>
      <c r="D109" s="14"/>
      <c r="E109" s="14"/>
    </row>
    <row r="110" spans="1:5" ht="12.75">
      <c r="A110" s="14"/>
      <c r="B110" s="35"/>
      <c r="C110" s="14"/>
      <c r="D110" s="14"/>
      <c r="E110" s="14"/>
    </row>
    <row r="111" spans="1:5" ht="12.75">
      <c r="A111" s="14"/>
      <c r="B111" s="35"/>
      <c r="C111" s="14"/>
      <c r="D111" s="14"/>
      <c r="E111" s="14"/>
    </row>
    <row r="112" spans="1:5" ht="12.75">
      <c r="A112" s="14"/>
      <c r="B112" s="35"/>
      <c r="C112" s="14"/>
      <c r="D112" s="14"/>
      <c r="E112" s="14"/>
    </row>
    <row r="113" spans="1:5" ht="12.75">
      <c r="A113" s="14"/>
      <c r="B113" s="35"/>
      <c r="C113" s="14"/>
      <c r="D113" s="14"/>
      <c r="E113" s="14"/>
    </row>
    <row r="114" spans="1:5" ht="12.75">
      <c r="A114" s="14"/>
      <c r="B114" s="35"/>
      <c r="C114" s="14"/>
      <c r="D114" s="14"/>
      <c r="E114" s="14"/>
    </row>
    <row r="115" spans="1:5" ht="12.75">
      <c r="A115" s="14"/>
      <c r="B115" s="35"/>
      <c r="C115" s="14"/>
      <c r="D115" s="14"/>
      <c r="E115" s="14"/>
    </row>
    <row r="116" spans="1:5" ht="12.75">
      <c r="A116" s="14"/>
      <c r="B116" s="35"/>
      <c r="C116" s="14"/>
      <c r="D116" s="14"/>
      <c r="E116" s="14"/>
    </row>
    <row r="117" spans="1:5" ht="12.75">
      <c r="A117" s="14"/>
      <c r="B117" s="35"/>
      <c r="C117" s="14"/>
      <c r="D117" s="14"/>
      <c r="E117" s="14"/>
    </row>
    <row r="118" spans="1:5" ht="12.75">
      <c r="A118" s="14"/>
      <c r="B118" s="35"/>
      <c r="C118" s="14"/>
      <c r="D118" s="14"/>
      <c r="E118" s="14"/>
    </row>
    <row r="119" spans="1:5" ht="12.75">
      <c r="A119" s="14"/>
      <c r="B119" s="35"/>
      <c r="C119" s="14"/>
      <c r="D119" s="14"/>
      <c r="E119" s="14"/>
    </row>
    <row r="120" spans="1:5" ht="12.75">
      <c r="A120" s="14"/>
      <c r="B120" s="35"/>
      <c r="C120" s="14"/>
      <c r="D120" s="14"/>
      <c r="E120" s="14"/>
    </row>
    <row r="121" spans="1:5" ht="12.75">
      <c r="A121" s="14"/>
      <c r="B121" s="35"/>
      <c r="C121" s="14"/>
      <c r="D121" s="14"/>
      <c r="E121" s="14"/>
    </row>
    <row r="122" spans="1:5" ht="12.75">
      <c r="A122" s="14"/>
      <c r="B122" s="35"/>
      <c r="C122" s="14"/>
      <c r="D122" s="14"/>
      <c r="E122" s="14"/>
    </row>
    <row r="123" spans="1:5" ht="12.75">
      <c r="A123" s="14"/>
      <c r="B123" s="35"/>
      <c r="C123" s="14"/>
      <c r="D123" s="14"/>
      <c r="E123" s="14"/>
    </row>
    <row r="124" spans="1:5" ht="12.75">
      <c r="A124" s="14"/>
      <c r="B124" s="35"/>
      <c r="C124" s="14"/>
      <c r="D124" s="14"/>
      <c r="E124" s="14"/>
    </row>
    <row r="125" spans="1:5" ht="12.75">
      <c r="A125" s="14"/>
      <c r="B125" s="35"/>
      <c r="C125" s="14"/>
      <c r="D125" s="14"/>
      <c r="E125" s="14"/>
    </row>
    <row r="126" spans="1:5" ht="12.75" customHeight="1">
      <c r="A126" s="14"/>
      <c r="B126" s="35"/>
      <c r="C126" s="14"/>
      <c r="D126" s="14"/>
      <c r="E126" s="14"/>
    </row>
    <row r="127" spans="1:5" ht="12.75">
      <c r="A127" s="14"/>
      <c r="B127" s="35"/>
      <c r="C127" s="14"/>
      <c r="D127" s="14"/>
      <c r="E127" s="14"/>
    </row>
    <row r="128" spans="1:5" ht="12.75">
      <c r="A128" s="14"/>
      <c r="B128" s="35"/>
      <c r="C128" s="14"/>
      <c r="D128" s="14"/>
      <c r="E128" s="14"/>
    </row>
    <row r="129" spans="1:5" ht="12.75">
      <c r="A129" s="14"/>
      <c r="B129" s="35"/>
      <c r="C129" s="14"/>
      <c r="D129" s="14"/>
      <c r="E129" s="14"/>
    </row>
    <row r="130" spans="1:5" ht="12.75">
      <c r="A130" s="14"/>
      <c r="B130" s="35"/>
      <c r="C130" s="14"/>
      <c r="D130" s="14"/>
      <c r="E130" s="14"/>
    </row>
    <row r="131" spans="1:5" ht="12.75">
      <c r="A131" s="14"/>
      <c r="B131" s="35"/>
      <c r="C131" s="14"/>
      <c r="D131" s="14"/>
      <c r="E131" s="14"/>
    </row>
    <row r="132" spans="1:5" ht="12.75">
      <c r="A132" s="14"/>
      <c r="B132" s="35"/>
      <c r="C132" s="14"/>
      <c r="D132" s="14"/>
      <c r="E132" s="14"/>
    </row>
    <row r="133" spans="1:5" ht="12.75">
      <c r="A133" s="14"/>
      <c r="B133" s="35"/>
      <c r="C133" s="14"/>
      <c r="D133" s="14"/>
      <c r="E133" s="14"/>
    </row>
    <row r="134" spans="1:5" ht="12.75">
      <c r="A134" s="14"/>
      <c r="B134" s="35"/>
      <c r="C134" s="14"/>
      <c r="D134" s="14"/>
      <c r="E134" s="14"/>
    </row>
    <row r="135" spans="1:5" ht="12.75">
      <c r="A135" s="14"/>
      <c r="B135" s="35"/>
      <c r="C135" s="14"/>
      <c r="D135" s="14"/>
      <c r="E135" s="14"/>
    </row>
    <row r="136" spans="1:5" ht="12.75">
      <c r="A136" s="14"/>
      <c r="B136" s="35"/>
      <c r="C136" s="14"/>
      <c r="D136" s="14"/>
      <c r="E136" s="14"/>
    </row>
    <row r="137" spans="1:5" ht="12.75">
      <c r="A137" s="14"/>
      <c r="B137" s="35"/>
      <c r="C137" s="14"/>
      <c r="D137" s="14"/>
      <c r="E137" s="14"/>
    </row>
    <row r="138" spans="1:5" ht="12.75">
      <c r="A138" s="14"/>
      <c r="B138" s="35"/>
      <c r="C138" s="14"/>
      <c r="D138" s="14"/>
      <c r="E138" s="14"/>
    </row>
    <row r="139" spans="1:5" ht="12.75">
      <c r="A139" s="14"/>
      <c r="B139" s="35"/>
      <c r="C139" s="14"/>
      <c r="D139" s="14"/>
      <c r="E139" s="14"/>
    </row>
    <row r="140" spans="1:5" ht="12.75">
      <c r="A140" s="14"/>
      <c r="B140" s="35"/>
      <c r="C140" s="14"/>
      <c r="D140" s="14"/>
      <c r="E140" s="14"/>
    </row>
    <row r="141" spans="1:5" ht="12.75">
      <c r="A141" s="14"/>
      <c r="B141" s="35"/>
      <c r="C141" s="14"/>
      <c r="D141" s="14"/>
      <c r="E141" s="14"/>
    </row>
    <row r="142" spans="2:5" ht="12.75">
      <c r="B142" s="35"/>
      <c r="C142" s="33"/>
      <c r="D142" s="33"/>
      <c r="E142" s="33"/>
    </row>
    <row r="143" spans="2:5" ht="12.75">
      <c r="B143" s="13"/>
      <c r="C143" s="33"/>
      <c r="D143" s="33"/>
      <c r="E143" s="33"/>
    </row>
    <row r="144" spans="2:5" ht="12.75">
      <c r="B144" s="13"/>
      <c r="C144" s="33"/>
      <c r="D144" s="33"/>
      <c r="E144" s="33"/>
    </row>
    <row r="145" spans="2:5" ht="12.75">
      <c r="B145" s="13"/>
      <c r="C145" s="33"/>
      <c r="D145" s="33"/>
      <c r="E145" s="33"/>
    </row>
    <row r="146" spans="2:5" ht="12.75">
      <c r="B146" s="13"/>
      <c r="C146" s="33"/>
      <c r="D146" s="33"/>
      <c r="E146" s="33"/>
    </row>
    <row r="147" spans="2:5" ht="12.75">
      <c r="B147" s="13"/>
      <c r="C147" s="33"/>
      <c r="D147" s="33"/>
      <c r="E147" s="33"/>
    </row>
    <row r="148" spans="2:5" ht="12.75">
      <c r="B148" s="13"/>
      <c r="C148" s="33"/>
      <c r="D148" s="33"/>
      <c r="E148" s="33"/>
    </row>
    <row r="149" spans="2:5" ht="12.75">
      <c r="B149" s="13"/>
      <c r="C149" s="33"/>
      <c r="D149" s="33"/>
      <c r="E149" s="33"/>
    </row>
    <row r="150" spans="2:5" ht="12.75">
      <c r="B150" s="13"/>
      <c r="C150" s="33"/>
      <c r="D150" s="33"/>
      <c r="E150" s="33"/>
    </row>
    <row r="151" spans="2:5" ht="12.75">
      <c r="B151" s="13"/>
      <c r="C151" s="33"/>
      <c r="D151" s="33"/>
      <c r="E151" s="33"/>
    </row>
    <row r="152" spans="2:5" ht="12.75">
      <c r="B152" s="13"/>
      <c r="C152" s="33"/>
      <c r="D152" s="33"/>
      <c r="E152" s="33"/>
    </row>
    <row r="153" spans="2:5" ht="12.75">
      <c r="B153" s="13"/>
      <c r="C153" s="33"/>
      <c r="D153" s="33"/>
      <c r="E153" s="33"/>
    </row>
    <row r="154" spans="2:5" ht="12.75">
      <c r="B154" s="13"/>
      <c r="C154" s="33"/>
      <c r="D154" s="33"/>
      <c r="E154" s="33"/>
    </row>
    <row r="155" spans="2:5" ht="12.75">
      <c r="B155" s="13"/>
      <c r="C155" s="33"/>
      <c r="D155" s="33"/>
      <c r="E155" s="33"/>
    </row>
    <row r="156" spans="2:5" ht="12.75">
      <c r="B156" s="13"/>
      <c r="C156" s="33"/>
      <c r="D156" s="33"/>
      <c r="E156" s="33"/>
    </row>
    <row r="157" spans="2:5" ht="12.75">
      <c r="B157" s="13"/>
      <c r="C157" s="33"/>
      <c r="D157" s="33"/>
      <c r="E157" s="33"/>
    </row>
    <row r="158" spans="2:5" ht="12.75">
      <c r="B158" s="13"/>
      <c r="C158" s="33"/>
      <c r="D158" s="33"/>
      <c r="E158" s="33"/>
    </row>
    <row r="159" spans="2:5" ht="12.75">
      <c r="B159" s="13"/>
      <c r="C159" s="33"/>
      <c r="D159" s="33"/>
      <c r="E159" s="33"/>
    </row>
    <row r="160" spans="2:3" ht="12.75">
      <c r="B160" s="13"/>
      <c r="C160" s="33"/>
    </row>
    <row r="161" ht="12.75">
      <c r="B161" s="13"/>
    </row>
  </sheetData>
  <sheetProtection/>
  <mergeCells count="1">
    <mergeCell ref="A4:C4"/>
  </mergeCells>
  <printOptions/>
  <pageMargins left="0.3937007874015748" right="0.1968503937007874" top="0.3937007874015748" bottom="0.8661417322834646" header="0.2362204724409449" footer="0.5905511811023623"/>
  <pageSetup fitToHeight="0" fitToWidth="1" horizontalDpi="300" verticalDpi="300" orientation="portrait" paperSize="9" r:id="rId2"/>
  <rowBreaks count="1" manualBreakCount="1">
    <brk id="11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1">
    <pageSetUpPr fitToPage="1"/>
  </sheetPr>
  <dimension ref="A1:J164"/>
  <sheetViews>
    <sheetView zoomScalePageLayoutView="0" workbookViewId="0" topLeftCell="A1">
      <pane ySplit="6" topLeftCell="A62" activePane="bottomLeft" state="frozen"/>
      <selection pane="topLeft" activeCell="C15" sqref="C15"/>
      <selection pane="bottomLeft" activeCell="G77" sqref="G77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16.28125" style="0" customWidth="1"/>
    <col min="4" max="4" width="22.421875" style="0" customWidth="1"/>
    <col min="5" max="5" width="20.8515625" style="0" customWidth="1"/>
    <col min="6" max="6" width="24.57421875" style="67" bestFit="1" customWidth="1"/>
    <col min="7" max="7" width="9.7109375" style="0" bestFit="1" customWidth="1"/>
  </cols>
  <sheetData>
    <row r="1" spans="1:7" ht="18">
      <c r="A1" s="1" t="s">
        <v>0</v>
      </c>
      <c r="B1" s="1"/>
      <c r="C1" s="1"/>
      <c r="D1" s="1"/>
      <c r="E1" s="2">
        <v>41056</v>
      </c>
      <c r="F1" s="73" t="s">
        <v>23</v>
      </c>
      <c r="G1">
        <f>COUNT(B7:B283)</f>
        <v>71</v>
      </c>
    </row>
    <row r="2" spans="1:5" ht="18">
      <c r="A2" s="3" t="s">
        <v>220</v>
      </c>
      <c r="B2" s="3"/>
      <c r="C2" s="3"/>
      <c r="D2" s="4"/>
      <c r="E2" s="17" t="s">
        <v>192</v>
      </c>
    </row>
    <row r="3" spans="1:5" ht="15.75">
      <c r="A3" s="5" t="s">
        <v>9</v>
      </c>
      <c r="B3" s="6"/>
      <c r="C3" s="64" t="s">
        <v>46</v>
      </c>
      <c r="D3" s="4"/>
      <c r="E3" s="21" t="s">
        <v>224</v>
      </c>
    </row>
    <row r="4" spans="1:5" ht="18">
      <c r="A4" s="96" t="s">
        <v>13</v>
      </c>
      <c r="B4" s="97"/>
      <c r="C4" s="97"/>
      <c r="D4" s="4"/>
      <c r="E4" s="18"/>
    </row>
    <row r="5" spans="1:5" ht="27" customHeight="1">
      <c r="A5" s="7" t="s">
        <v>2</v>
      </c>
      <c r="B5" s="7"/>
      <c r="C5" s="7"/>
      <c r="D5" s="7"/>
      <c r="E5" s="10" t="s">
        <v>36</v>
      </c>
    </row>
    <row r="6" spans="1:10" ht="13.5" thickBot="1">
      <c r="A6" s="11" t="s">
        <v>3</v>
      </c>
      <c r="B6" s="12" t="s">
        <v>4</v>
      </c>
      <c r="C6" s="11" t="s">
        <v>33</v>
      </c>
      <c r="D6" s="11" t="s">
        <v>34</v>
      </c>
      <c r="E6" s="12" t="s">
        <v>5</v>
      </c>
      <c r="F6" s="12" t="s">
        <v>260</v>
      </c>
      <c r="G6" s="12" t="s">
        <v>14</v>
      </c>
      <c r="H6" s="12"/>
      <c r="I6" s="12"/>
      <c r="J6" s="12"/>
    </row>
    <row r="7" spans="2:7" ht="13.5" thickTop="1">
      <c r="B7" s="13">
        <v>4</v>
      </c>
      <c r="C7" t="s">
        <v>264</v>
      </c>
      <c r="D7" t="s">
        <v>119</v>
      </c>
      <c r="E7" t="s">
        <v>261</v>
      </c>
      <c r="F7" s="67" t="s">
        <v>262</v>
      </c>
      <c r="G7" t="s">
        <v>263</v>
      </c>
    </row>
    <row r="8" spans="2:7" ht="12.75">
      <c r="B8" s="13">
        <v>5</v>
      </c>
      <c r="C8" t="s">
        <v>213</v>
      </c>
      <c r="D8" t="s">
        <v>206</v>
      </c>
      <c r="E8" t="s">
        <v>261</v>
      </c>
      <c r="F8" s="67" t="s">
        <v>262</v>
      </c>
      <c r="G8" t="s">
        <v>263</v>
      </c>
    </row>
    <row r="9" spans="2:7" ht="12.75">
      <c r="B9" s="13">
        <v>7</v>
      </c>
      <c r="C9" t="s">
        <v>265</v>
      </c>
      <c r="D9" t="s">
        <v>266</v>
      </c>
      <c r="E9" t="s">
        <v>261</v>
      </c>
      <c r="F9" s="67" t="s">
        <v>262</v>
      </c>
      <c r="G9" t="s">
        <v>189</v>
      </c>
    </row>
    <row r="10" spans="2:7" ht="12.75">
      <c r="B10" s="13">
        <v>8</v>
      </c>
      <c r="C10" t="s">
        <v>158</v>
      </c>
      <c r="D10" t="s">
        <v>209</v>
      </c>
      <c r="E10" t="s">
        <v>200</v>
      </c>
      <c r="F10" s="67" t="s">
        <v>267</v>
      </c>
      <c r="G10" t="s">
        <v>189</v>
      </c>
    </row>
    <row r="11" spans="2:7" ht="12.75">
      <c r="B11" s="13">
        <v>9</v>
      </c>
      <c r="C11" t="s">
        <v>158</v>
      </c>
      <c r="D11" t="s">
        <v>206</v>
      </c>
      <c r="E11" t="s">
        <v>200</v>
      </c>
      <c r="F11" s="67" t="s">
        <v>267</v>
      </c>
      <c r="G11" t="s">
        <v>186</v>
      </c>
    </row>
    <row r="12" spans="2:7" ht="12.75">
      <c r="B12" s="13">
        <v>10</v>
      </c>
      <c r="C12" t="s">
        <v>268</v>
      </c>
      <c r="D12" t="s">
        <v>269</v>
      </c>
      <c r="E12" t="s">
        <v>200</v>
      </c>
      <c r="F12" s="67" t="s">
        <v>267</v>
      </c>
      <c r="G12" t="s">
        <v>189</v>
      </c>
    </row>
    <row r="13" spans="2:7" ht="12.75">
      <c r="B13" s="13">
        <v>11</v>
      </c>
      <c r="C13" t="s">
        <v>270</v>
      </c>
      <c r="D13" t="s">
        <v>271</v>
      </c>
      <c r="E13" t="s">
        <v>217</v>
      </c>
      <c r="F13" s="67" t="s">
        <v>267</v>
      </c>
      <c r="G13" t="s">
        <v>186</v>
      </c>
    </row>
    <row r="14" spans="2:7" ht="12.75">
      <c r="B14" s="13">
        <v>12</v>
      </c>
      <c r="C14" t="s">
        <v>272</v>
      </c>
      <c r="D14" t="s">
        <v>123</v>
      </c>
      <c r="E14" t="s">
        <v>71</v>
      </c>
      <c r="F14" s="67" t="s">
        <v>267</v>
      </c>
      <c r="G14" t="s">
        <v>189</v>
      </c>
    </row>
    <row r="15" spans="2:7" ht="12.75">
      <c r="B15" s="13">
        <v>13</v>
      </c>
      <c r="C15" t="s">
        <v>159</v>
      </c>
      <c r="D15" t="s">
        <v>271</v>
      </c>
      <c r="E15" t="s">
        <v>273</v>
      </c>
      <c r="F15" s="67" t="s">
        <v>267</v>
      </c>
      <c r="G15" t="s">
        <v>189</v>
      </c>
    </row>
    <row r="16" spans="2:7" ht="12.75">
      <c r="B16" s="13">
        <v>14</v>
      </c>
      <c r="C16" t="s">
        <v>274</v>
      </c>
      <c r="D16" t="s">
        <v>275</v>
      </c>
      <c r="E16" t="s">
        <v>210</v>
      </c>
      <c r="F16" s="67" t="s">
        <v>267</v>
      </c>
      <c r="G16" t="s">
        <v>191</v>
      </c>
    </row>
    <row r="17" spans="2:7" ht="12.75">
      <c r="B17" s="13">
        <v>17</v>
      </c>
      <c r="C17" t="s">
        <v>277</v>
      </c>
      <c r="D17" t="s">
        <v>80</v>
      </c>
      <c r="E17" t="s">
        <v>276</v>
      </c>
      <c r="F17" s="67" t="s">
        <v>185</v>
      </c>
      <c r="G17" t="s">
        <v>186</v>
      </c>
    </row>
    <row r="18" spans="2:7" ht="12.75">
      <c r="B18" s="13">
        <v>19</v>
      </c>
      <c r="C18" t="s">
        <v>278</v>
      </c>
      <c r="D18" t="s">
        <v>151</v>
      </c>
      <c r="E18" t="s">
        <v>276</v>
      </c>
      <c r="F18" s="67" t="s">
        <v>185</v>
      </c>
      <c r="G18" t="s">
        <v>186</v>
      </c>
    </row>
    <row r="19" spans="2:7" ht="12.75">
      <c r="B19" s="13">
        <v>20</v>
      </c>
      <c r="C19" t="s">
        <v>279</v>
      </c>
      <c r="D19" t="s">
        <v>197</v>
      </c>
      <c r="E19" t="s">
        <v>276</v>
      </c>
      <c r="F19" s="67" t="s">
        <v>185</v>
      </c>
      <c r="G19" t="s">
        <v>186</v>
      </c>
    </row>
    <row r="20" spans="2:7" ht="12.75">
      <c r="B20" s="13">
        <v>21</v>
      </c>
      <c r="C20" t="s">
        <v>205</v>
      </c>
      <c r="D20" t="s">
        <v>140</v>
      </c>
      <c r="E20" t="s">
        <v>249</v>
      </c>
      <c r="F20" s="67" t="s">
        <v>106</v>
      </c>
      <c r="G20" t="s">
        <v>186</v>
      </c>
    </row>
    <row r="21" spans="2:7" ht="12.75">
      <c r="B21" s="13">
        <v>22</v>
      </c>
      <c r="C21" t="s">
        <v>280</v>
      </c>
      <c r="D21" t="s">
        <v>144</v>
      </c>
      <c r="E21" t="s">
        <v>249</v>
      </c>
      <c r="F21" s="67" t="s">
        <v>106</v>
      </c>
      <c r="G21" t="s">
        <v>191</v>
      </c>
    </row>
    <row r="22" spans="2:7" ht="12.75">
      <c r="B22" s="13">
        <v>41</v>
      </c>
      <c r="C22" t="s">
        <v>283</v>
      </c>
      <c r="D22" t="s">
        <v>198</v>
      </c>
      <c r="E22" t="s">
        <v>60</v>
      </c>
      <c r="G22" t="s">
        <v>191</v>
      </c>
    </row>
    <row r="23" spans="2:7" ht="12.75">
      <c r="B23" s="13">
        <v>47</v>
      </c>
      <c r="C23" t="s">
        <v>286</v>
      </c>
      <c r="D23" t="s">
        <v>287</v>
      </c>
      <c r="E23" t="s">
        <v>60</v>
      </c>
      <c r="G23" t="s">
        <v>191</v>
      </c>
    </row>
    <row r="24" spans="2:7" ht="12.75">
      <c r="B24" s="13">
        <v>49</v>
      </c>
      <c r="C24" t="s">
        <v>288</v>
      </c>
      <c r="D24" t="s">
        <v>289</v>
      </c>
      <c r="E24" t="s">
        <v>282</v>
      </c>
      <c r="G24" t="s">
        <v>186</v>
      </c>
    </row>
    <row r="25" spans="2:7" ht="12.75">
      <c r="B25" s="13">
        <v>52</v>
      </c>
      <c r="C25" t="s">
        <v>290</v>
      </c>
      <c r="D25" t="s">
        <v>197</v>
      </c>
      <c r="E25" t="s">
        <v>284</v>
      </c>
      <c r="G25" t="s">
        <v>189</v>
      </c>
    </row>
    <row r="26" spans="2:7" ht="12.75">
      <c r="B26" s="13">
        <v>53</v>
      </c>
      <c r="C26" t="s">
        <v>291</v>
      </c>
      <c r="D26" t="s">
        <v>265</v>
      </c>
      <c r="E26" t="s">
        <v>292</v>
      </c>
      <c r="G26" t="s">
        <v>191</v>
      </c>
    </row>
    <row r="27" spans="2:7" ht="12.75">
      <c r="B27" s="13">
        <v>56</v>
      </c>
      <c r="C27" t="s">
        <v>293</v>
      </c>
      <c r="D27" t="s">
        <v>109</v>
      </c>
      <c r="E27" t="s">
        <v>59</v>
      </c>
      <c r="F27" s="67" t="s">
        <v>188</v>
      </c>
      <c r="G27" t="s">
        <v>186</v>
      </c>
    </row>
    <row r="28" spans="2:7" ht="12.75">
      <c r="B28" s="13">
        <v>58</v>
      </c>
      <c r="C28" t="s">
        <v>211</v>
      </c>
      <c r="D28" t="s">
        <v>294</v>
      </c>
      <c r="E28" t="s">
        <v>60</v>
      </c>
      <c r="G28" t="s">
        <v>186</v>
      </c>
    </row>
    <row r="29" spans="2:7" ht="12.75">
      <c r="B29" s="13">
        <v>60</v>
      </c>
      <c r="C29" t="s">
        <v>295</v>
      </c>
      <c r="D29" t="s">
        <v>133</v>
      </c>
      <c r="E29" t="s">
        <v>190</v>
      </c>
      <c r="G29" t="s">
        <v>189</v>
      </c>
    </row>
    <row r="30" spans="2:7" ht="12.75">
      <c r="B30" s="13">
        <v>61</v>
      </c>
      <c r="C30" t="s">
        <v>296</v>
      </c>
      <c r="D30" t="s">
        <v>265</v>
      </c>
      <c r="E30" t="s">
        <v>297</v>
      </c>
      <c r="G30" t="s">
        <v>438</v>
      </c>
    </row>
    <row r="31" spans="2:7" ht="12.75">
      <c r="B31" s="13">
        <v>63</v>
      </c>
      <c r="C31" t="s">
        <v>298</v>
      </c>
      <c r="D31" t="s">
        <v>299</v>
      </c>
      <c r="E31" t="s">
        <v>300</v>
      </c>
      <c r="G31" t="s">
        <v>191</v>
      </c>
    </row>
    <row r="32" spans="2:7" ht="12.75">
      <c r="B32" s="13">
        <v>66</v>
      </c>
      <c r="C32" t="s">
        <v>508</v>
      </c>
      <c r="D32" t="s">
        <v>102</v>
      </c>
      <c r="E32" t="s">
        <v>188</v>
      </c>
      <c r="G32" t="s">
        <v>430</v>
      </c>
    </row>
    <row r="33" spans="2:7" ht="12.75">
      <c r="B33" s="13">
        <v>70</v>
      </c>
      <c r="C33" t="s">
        <v>383</v>
      </c>
      <c r="D33" t="s">
        <v>384</v>
      </c>
      <c r="E33" t="s">
        <v>305</v>
      </c>
      <c r="G33" t="s">
        <v>186</v>
      </c>
    </row>
    <row r="34" spans="2:7" ht="12.75">
      <c r="B34" s="13">
        <v>71</v>
      </c>
      <c r="C34" t="s">
        <v>385</v>
      </c>
      <c r="D34" t="s">
        <v>198</v>
      </c>
      <c r="E34" t="s">
        <v>154</v>
      </c>
      <c r="G34" t="s">
        <v>191</v>
      </c>
    </row>
    <row r="35" spans="2:7" ht="12.75">
      <c r="B35" s="13">
        <v>72</v>
      </c>
      <c r="C35" t="s">
        <v>386</v>
      </c>
      <c r="D35" t="s">
        <v>281</v>
      </c>
      <c r="E35" t="s">
        <v>387</v>
      </c>
      <c r="G35" t="s">
        <v>186</v>
      </c>
    </row>
    <row r="36" spans="2:7" ht="12.75">
      <c r="B36" s="13">
        <v>73</v>
      </c>
      <c r="C36" t="s">
        <v>420</v>
      </c>
      <c r="D36" t="s">
        <v>421</v>
      </c>
      <c r="E36" t="s">
        <v>108</v>
      </c>
      <c r="G36" t="s">
        <v>422</v>
      </c>
    </row>
    <row r="37" spans="2:7" ht="12.75">
      <c r="B37" s="13">
        <v>74</v>
      </c>
      <c r="C37" t="s">
        <v>423</v>
      </c>
      <c r="D37" t="s">
        <v>424</v>
      </c>
      <c r="E37" t="s">
        <v>305</v>
      </c>
      <c r="G37" t="s">
        <v>425</v>
      </c>
    </row>
    <row r="38" spans="2:7" ht="12.75">
      <c r="B38" s="13">
        <v>75</v>
      </c>
      <c r="C38" t="s">
        <v>428</v>
      </c>
      <c r="D38" t="s">
        <v>119</v>
      </c>
      <c r="E38" t="s">
        <v>429</v>
      </c>
      <c r="G38" t="s">
        <v>430</v>
      </c>
    </row>
    <row r="39" spans="2:7" ht="12.75">
      <c r="B39" s="13">
        <v>77</v>
      </c>
      <c r="C39" t="s">
        <v>434</v>
      </c>
      <c r="D39" t="s">
        <v>435</v>
      </c>
      <c r="E39" t="s">
        <v>305</v>
      </c>
      <c r="G39" t="s">
        <v>430</v>
      </c>
    </row>
    <row r="40" spans="2:7" ht="12.75">
      <c r="B40" s="13">
        <v>78</v>
      </c>
      <c r="C40" t="s">
        <v>436</v>
      </c>
      <c r="D40" t="s">
        <v>437</v>
      </c>
      <c r="E40" t="s">
        <v>154</v>
      </c>
      <c r="G40" t="s">
        <v>438</v>
      </c>
    </row>
    <row r="41" spans="2:7" ht="12.75">
      <c r="B41" s="13">
        <v>79</v>
      </c>
      <c r="C41" t="s">
        <v>446</v>
      </c>
      <c r="D41" t="s">
        <v>72</v>
      </c>
      <c r="E41" t="s">
        <v>187</v>
      </c>
      <c r="G41" t="s">
        <v>430</v>
      </c>
    </row>
    <row r="42" spans="2:7" ht="12.75">
      <c r="B42" s="13">
        <v>81</v>
      </c>
      <c r="C42" t="s">
        <v>454</v>
      </c>
      <c r="D42" t="s">
        <v>123</v>
      </c>
      <c r="E42" t="s">
        <v>455</v>
      </c>
      <c r="G42" t="s">
        <v>430</v>
      </c>
    </row>
    <row r="43" spans="2:7" ht="12.75">
      <c r="B43" s="13">
        <v>84</v>
      </c>
      <c r="C43" t="s">
        <v>481</v>
      </c>
      <c r="D43" t="s">
        <v>119</v>
      </c>
      <c r="E43" t="s">
        <v>188</v>
      </c>
      <c r="G43" t="s">
        <v>430</v>
      </c>
    </row>
    <row r="44" spans="2:7" ht="12.75">
      <c r="B44" s="13">
        <v>85</v>
      </c>
      <c r="C44" t="s">
        <v>502</v>
      </c>
      <c r="D44" t="s">
        <v>503</v>
      </c>
      <c r="E44" t="s">
        <v>60</v>
      </c>
      <c r="G44" t="s">
        <v>438</v>
      </c>
    </row>
    <row r="45" spans="2:7" ht="12.75">
      <c r="B45" s="13">
        <v>87</v>
      </c>
      <c r="C45" t="s">
        <v>504</v>
      </c>
      <c r="D45" t="s">
        <v>197</v>
      </c>
      <c r="E45" t="s">
        <v>60</v>
      </c>
      <c r="G45" t="s">
        <v>447</v>
      </c>
    </row>
    <row r="46" spans="2:7" ht="12.75">
      <c r="B46" s="13">
        <v>88</v>
      </c>
      <c r="C46" t="s">
        <v>119</v>
      </c>
      <c r="D46" t="s">
        <v>101</v>
      </c>
      <c r="E46" t="s">
        <v>60</v>
      </c>
      <c r="G46" t="s">
        <v>430</v>
      </c>
    </row>
    <row r="47" spans="2:7" ht="12.75">
      <c r="B47" s="13">
        <v>91</v>
      </c>
      <c r="C47" t="s">
        <v>509</v>
      </c>
      <c r="D47" t="s">
        <v>247</v>
      </c>
      <c r="E47" t="s">
        <v>188</v>
      </c>
      <c r="G47" t="s">
        <v>430</v>
      </c>
    </row>
    <row r="48" spans="2:7" ht="12.75">
      <c r="B48" s="13">
        <v>92</v>
      </c>
      <c r="C48" t="s">
        <v>509</v>
      </c>
      <c r="D48" t="s">
        <v>510</v>
      </c>
      <c r="E48" t="s">
        <v>188</v>
      </c>
      <c r="G48" t="s">
        <v>438</v>
      </c>
    </row>
    <row r="49" spans="2:7" ht="12.75">
      <c r="B49" s="13">
        <v>93</v>
      </c>
      <c r="C49" t="s">
        <v>511</v>
      </c>
      <c r="D49" t="s">
        <v>512</v>
      </c>
      <c r="E49" t="s">
        <v>497</v>
      </c>
      <c r="G49" t="s">
        <v>430</v>
      </c>
    </row>
    <row r="50" spans="2:7" ht="12.75">
      <c r="B50" s="13">
        <v>94</v>
      </c>
      <c r="C50" t="s">
        <v>301</v>
      </c>
      <c r="D50" t="s">
        <v>285</v>
      </c>
      <c r="E50" t="s">
        <v>524</v>
      </c>
      <c r="G50" t="s">
        <v>438</v>
      </c>
    </row>
    <row r="51" spans="2:7" ht="12.75">
      <c r="B51" s="13">
        <v>95</v>
      </c>
      <c r="C51" t="s">
        <v>534</v>
      </c>
      <c r="D51" t="s">
        <v>271</v>
      </c>
      <c r="E51" t="s">
        <v>535</v>
      </c>
      <c r="G51" t="s">
        <v>430</v>
      </c>
    </row>
    <row r="52" spans="2:7" ht="12.75">
      <c r="B52" s="13">
        <v>96</v>
      </c>
      <c r="C52" t="s">
        <v>539</v>
      </c>
      <c r="D52" t="s">
        <v>540</v>
      </c>
      <c r="E52" t="s">
        <v>541</v>
      </c>
      <c r="G52" t="s">
        <v>447</v>
      </c>
    </row>
    <row r="53" spans="2:7" ht="12.75">
      <c r="B53" s="13">
        <v>97</v>
      </c>
      <c r="C53" t="s">
        <v>91</v>
      </c>
      <c r="D53" t="s">
        <v>554</v>
      </c>
      <c r="E53" t="s">
        <v>110</v>
      </c>
      <c r="G53" t="s">
        <v>430</v>
      </c>
    </row>
    <row r="54" spans="2:7" ht="12.75">
      <c r="B54" s="13">
        <v>98</v>
      </c>
      <c r="C54" t="s">
        <v>562</v>
      </c>
      <c r="D54" t="s">
        <v>563</v>
      </c>
      <c r="E54" t="s">
        <v>458</v>
      </c>
      <c r="G54" t="s">
        <v>447</v>
      </c>
    </row>
    <row r="55" spans="2:7" ht="12.75">
      <c r="B55" s="13">
        <v>102</v>
      </c>
      <c r="C55" t="s">
        <v>407</v>
      </c>
      <c r="D55" t="s">
        <v>119</v>
      </c>
      <c r="E55" t="s">
        <v>106</v>
      </c>
      <c r="G55" t="s">
        <v>430</v>
      </c>
    </row>
    <row r="56" spans="2:7" ht="12.75">
      <c r="B56" s="13">
        <v>103</v>
      </c>
      <c r="C56" t="s">
        <v>574</v>
      </c>
      <c r="D56" t="s">
        <v>575</v>
      </c>
      <c r="E56" t="s">
        <v>73</v>
      </c>
      <c r="G56" t="s">
        <v>430</v>
      </c>
    </row>
    <row r="57" spans="2:7" ht="12.75">
      <c r="B57" s="13">
        <v>104</v>
      </c>
      <c r="C57" t="s">
        <v>312</v>
      </c>
      <c r="D57" t="s">
        <v>576</v>
      </c>
      <c r="E57" t="s">
        <v>73</v>
      </c>
      <c r="G57" t="s">
        <v>430</v>
      </c>
    </row>
    <row r="58" spans="2:7" ht="12.75">
      <c r="B58" s="13">
        <v>105</v>
      </c>
      <c r="C58" t="s">
        <v>605</v>
      </c>
      <c r="D58" t="s">
        <v>606</v>
      </c>
      <c r="E58" t="s">
        <v>108</v>
      </c>
      <c r="G58" t="s">
        <v>438</v>
      </c>
    </row>
    <row r="59" spans="2:7" ht="12.75">
      <c r="B59" s="13">
        <v>106</v>
      </c>
      <c r="C59" t="s">
        <v>611</v>
      </c>
      <c r="D59" t="s">
        <v>123</v>
      </c>
      <c r="E59" t="s">
        <v>580</v>
      </c>
      <c r="G59" t="s">
        <v>430</v>
      </c>
    </row>
    <row r="60" spans="2:7" ht="12.75">
      <c r="B60" s="13">
        <v>107</v>
      </c>
      <c r="C60" t="s">
        <v>616</v>
      </c>
      <c r="D60" t="s">
        <v>133</v>
      </c>
      <c r="E60" t="s">
        <v>617</v>
      </c>
      <c r="G60" t="s">
        <v>438</v>
      </c>
    </row>
    <row r="61" spans="2:7" ht="12.75">
      <c r="B61" s="13">
        <v>108</v>
      </c>
      <c r="C61" t="s">
        <v>618</v>
      </c>
      <c r="D61" t="s">
        <v>619</v>
      </c>
      <c r="E61" t="s">
        <v>620</v>
      </c>
      <c r="G61" t="s">
        <v>430</v>
      </c>
    </row>
    <row r="62" spans="2:7" ht="12.75">
      <c r="B62" s="13">
        <v>109</v>
      </c>
      <c r="C62" t="s">
        <v>621</v>
      </c>
      <c r="D62" t="s">
        <v>622</v>
      </c>
      <c r="E62" t="s">
        <v>458</v>
      </c>
      <c r="G62" t="s">
        <v>438</v>
      </c>
    </row>
    <row r="63" spans="2:7" ht="12.75">
      <c r="B63" s="13">
        <v>112</v>
      </c>
      <c r="C63" t="s">
        <v>393</v>
      </c>
      <c r="D63" t="s">
        <v>437</v>
      </c>
      <c r="E63" t="s">
        <v>607</v>
      </c>
      <c r="G63" t="s">
        <v>430</v>
      </c>
    </row>
    <row r="64" spans="2:7" ht="12.75">
      <c r="B64" s="13">
        <v>114</v>
      </c>
      <c r="C64" t="s">
        <v>730</v>
      </c>
      <c r="D64" t="s">
        <v>208</v>
      </c>
      <c r="E64" t="s">
        <v>106</v>
      </c>
      <c r="G64" t="s">
        <v>430</v>
      </c>
    </row>
    <row r="65" spans="2:7" ht="12.75">
      <c r="B65" s="13">
        <v>115</v>
      </c>
      <c r="C65" t="s">
        <v>742</v>
      </c>
      <c r="D65" t="s">
        <v>271</v>
      </c>
      <c r="E65" t="s">
        <v>188</v>
      </c>
      <c r="G65" t="s">
        <v>430</v>
      </c>
    </row>
    <row r="66" spans="2:7" ht="12.75">
      <c r="B66" s="13">
        <v>116</v>
      </c>
      <c r="C66" t="s">
        <v>751</v>
      </c>
      <c r="D66" t="s">
        <v>752</v>
      </c>
      <c r="E66" t="s">
        <v>217</v>
      </c>
      <c r="G66" t="s">
        <v>430</v>
      </c>
    </row>
    <row r="67" spans="2:7" ht="12.75">
      <c r="B67" s="13">
        <v>117</v>
      </c>
      <c r="C67" t="s">
        <v>766</v>
      </c>
      <c r="D67" t="s">
        <v>767</v>
      </c>
      <c r="E67" t="s">
        <v>217</v>
      </c>
      <c r="G67" t="s">
        <v>430</v>
      </c>
    </row>
    <row r="68" spans="2:7" ht="12.75">
      <c r="B68" s="13">
        <v>118</v>
      </c>
      <c r="C68" t="s">
        <v>789</v>
      </c>
      <c r="D68" t="s">
        <v>790</v>
      </c>
      <c r="E68" t="s">
        <v>108</v>
      </c>
      <c r="G68" t="s">
        <v>447</v>
      </c>
    </row>
    <row r="69" spans="2:7" ht="12.75">
      <c r="B69" s="13">
        <v>119</v>
      </c>
      <c r="C69" t="s">
        <v>791</v>
      </c>
      <c r="D69" t="s">
        <v>792</v>
      </c>
      <c r="E69" t="s">
        <v>284</v>
      </c>
      <c r="G69" t="s">
        <v>430</v>
      </c>
    </row>
    <row r="70" spans="2:7" ht="12.75">
      <c r="B70" s="13">
        <v>120</v>
      </c>
      <c r="C70" t="s">
        <v>793</v>
      </c>
      <c r="D70" t="s">
        <v>575</v>
      </c>
      <c r="E70" t="s">
        <v>794</v>
      </c>
      <c r="G70" t="s">
        <v>438</v>
      </c>
    </row>
    <row r="71" spans="2:7" ht="12.75">
      <c r="B71" s="13">
        <v>121</v>
      </c>
      <c r="C71" t="s">
        <v>796</v>
      </c>
      <c r="D71" t="s">
        <v>133</v>
      </c>
      <c r="E71" t="s">
        <v>363</v>
      </c>
      <c r="G71" t="s">
        <v>438</v>
      </c>
    </row>
    <row r="72" spans="2:7" ht="12.75">
      <c r="B72" s="13">
        <v>122</v>
      </c>
      <c r="C72" t="s">
        <v>628</v>
      </c>
      <c r="D72" t="s">
        <v>797</v>
      </c>
      <c r="E72" t="s">
        <v>305</v>
      </c>
      <c r="G72" t="s">
        <v>430</v>
      </c>
    </row>
    <row r="73" spans="2:7" ht="12.75">
      <c r="B73" s="13">
        <v>123</v>
      </c>
      <c r="C73" t="s">
        <v>558</v>
      </c>
      <c r="D73" t="s">
        <v>462</v>
      </c>
      <c r="E73" t="s">
        <v>200</v>
      </c>
      <c r="G73" t="s">
        <v>430</v>
      </c>
    </row>
    <row r="74" spans="2:7" ht="12.75">
      <c r="B74" s="13">
        <v>124</v>
      </c>
      <c r="C74" t="s">
        <v>799</v>
      </c>
      <c r="D74" t="s">
        <v>800</v>
      </c>
      <c r="E74" t="s">
        <v>801</v>
      </c>
      <c r="G74" t="s">
        <v>430</v>
      </c>
    </row>
    <row r="75" spans="2:7" ht="12.75">
      <c r="B75" s="13">
        <v>125</v>
      </c>
      <c r="C75" t="s">
        <v>802</v>
      </c>
      <c r="D75" t="s">
        <v>481</v>
      </c>
      <c r="E75" t="s">
        <v>300</v>
      </c>
      <c r="G75" t="s">
        <v>438</v>
      </c>
    </row>
    <row r="76" spans="2:7" ht="12.75">
      <c r="B76" s="13">
        <v>126</v>
      </c>
      <c r="C76" t="s">
        <v>803</v>
      </c>
      <c r="D76" t="s">
        <v>119</v>
      </c>
      <c r="E76" t="s">
        <v>300</v>
      </c>
      <c r="G76" t="s">
        <v>430</v>
      </c>
    </row>
    <row r="77" spans="2:7" ht="12.75">
      <c r="B77" s="13">
        <v>127</v>
      </c>
      <c r="C77" t="s">
        <v>804</v>
      </c>
      <c r="D77" t="s">
        <v>601</v>
      </c>
      <c r="E77" t="s">
        <v>249</v>
      </c>
      <c r="G77" t="s">
        <v>430</v>
      </c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</sheetData>
  <sheetProtection/>
  <mergeCells count="1">
    <mergeCell ref="A4:C4"/>
  </mergeCells>
  <printOptions/>
  <pageMargins left="0.3937007874015748" right="0.1968503937007874" top="0.3937007874015748" bottom="0.8661417322834646" header="0.2362204724409449" footer="0.5905511811023623"/>
  <pageSetup fitToHeight="0" fitToWidth="1"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11"/>
  <dimension ref="A1:H159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D58" sqref="D58"/>
    </sheetView>
  </sheetViews>
  <sheetFormatPr defaultColWidth="11.421875" defaultRowHeight="12.75"/>
  <cols>
    <col min="1" max="1" width="5.7109375" style="0" customWidth="1"/>
    <col min="2" max="2" width="8.28125" style="0" bestFit="1" customWidth="1"/>
    <col min="3" max="3" width="12.57421875" style="0" customWidth="1"/>
    <col min="4" max="4" width="11.00390625" style="0" customWidth="1"/>
    <col min="5" max="5" width="27.7109375" style="13" customWidth="1"/>
    <col min="6" max="6" width="27.28125" style="0" customWidth="1"/>
    <col min="7" max="7" width="14.57421875" style="67" customWidth="1"/>
    <col min="8" max="8" width="11.140625" style="0" customWidth="1"/>
  </cols>
  <sheetData>
    <row r="1" spans="1:8" ht="18">
      <c r="A1" s="1" t="s">
        <v>0</v>
      </c>
      <c r="B1" s="1"/>
      <c r="C1" s="1"/>
      <c r="D1" s="1"/>
      <c r="F1" s="2">
        <v>41056</v>
      </c>
      <c r="G1" s="73" t="s">
        <v>23</v>
      </c>
      <c r="H1">
        <f>COUNT(B7:B248)</f>
        <v>51</v>
      </c>
    </row>
    <row r="2" spans="1:6" ht="18">
      <c r="A2" s="3" t="s">
        <v>220</v>
      </c>
      <c r="B2" s="3"/>
      <c r="C2" s="3"/>
      <c r="D2" s="4"/>
      <c r="F2" s="20" t="s">
        <v>44</v>
      </c>
    </row>
    <row r="3" spans="1:6" ht="15.75">
      <c r="A3" s="5" t="s">
        <v>12</v>
      </c>
      <c r="B3" s="6"/>
      <c r="C3" s="39" t="s">
        <v>47</v>
      </c>
      <c r="E3" s="22"/>
      <c r="F3" s="56" t="s">
        <v>225</v>
      </c>
    </row>
    <row r="4" spans="1:5" ht="18">
      <c r="A4" s="55" t="s">
        <v>22</v>
      </c>
      <c r="B4" s="55"/>
      <c r="C4" s="55"/>
      <c r="D4" s="55"/>
      <c r="E4" s="21"/>
    </row>
    <row r="5" spans="1:6" ht="27" customHeight="1">
      <c r="A5" s="7" t="s">
        <v>2</v>
      </c>
      <c r="B5" s="7"/>
      <c r="C5" s="7"/>
      <c r="D5" s="7"/>
      <c r="F5" s="10" t="s">
        <v>36</v>
      </c>
    </row>
    <row r="6" spans="1:8" ht="13.5" thickBot="1">
      <c r="A6" s="11" t="s">
        <v>3</v>
      </c>
      <c r="B6" s="11" t="s">
        <v>31</v>
      </c>
      <c r="C6" s="11" t="s">
        <v>33</v>
      </c>
      <c r="D6" s="11" t="s">
        <v>34</v>
      </c>
      <c r="E6" s="11" t="s">
        <v>5</v>
      </c>
      <c r="F6" s="11" t="s">
        <v>260</v>
      </c>
      <c r="G6" s="69" t="s">
        <v>14</v>
      </c>
      <c r="H6" s="69" t="s">
        <v>216</v>
      </c>
    </row>
    <row r="7" spans="1:7" ht="13.5" thickTop="1">
      <c r="A7" s="14"/>
      <c r="B7" s="60">
        <v>6</v>
      </c>
      <c r="C7" s="42" t="s">
        <v>177</v>
      </c>
      <c r="D7" s="42" t="s">
        <v>178</v>
      </c>
      <c r="E7" s="42" t="s">
        <v>303</v>
      </c>
      <c r="F7" s="42" t="s">
        <v>302</v>
      </c>
      <c r="G7" s="75" t="s">
        <v>26</v>
      </c>
    </row>
    <row r="8" spans="1:7" ht="12.75">
      <c r="A8" s="14"/>
      <c r="B8" s="60">
        <v>9</v>
      </c>
      <c r="C8" s="42" t="s">
        <v>214</v>
      </c>
      <c r="D8" s="42" t="s">
        <v>194</v>
      </c>
      <c r="E8" s="42" t="s">
        <v>305</v>
      </c>
      <c r="F8" s="42" t="s">
        <v>306</v>
      </c>
      <c r="G8" s="75" t="s">
        <v>26</v>
      </c>
    </row>
    <row r="9" spans="1:7" ht="12.75">
      <c r="A9" s="14"/>
      <c r="B9" s="60">
        <v>11</v>
      </c>
      <c r="C9" s="42" t="s">
        <v>307</v>
      </c>
      <c r="D9" s="42" t="s">
        <v>308</v>
      </c>
      <c r="E9" s="42" t="s">
        <v>305</v>
      </c>
      <c r="F9" s="42" t="s">
        <v>306</v>
      </c>
      <c r="G9" s="75" t="s">
        <v>26</v>
      </c>
    </row>
    <row r="10" spans="1:7" ht="12.75">
      <c r="A10" s="14"/>
      <c r="B10" s="60">
        <v>16</v>
      </c>
      <c r="C10" s="42" t="s">
        <v>169</v>
      </c>
      <c r="D10" s="42" t="s">
        <v>170</v>
      </c>
      <c r="E10" s="42" t="s">
        <v>310</v>
      </c>
      <c r="F10" s="42" t="s">
        <v>309</v>
      </c>
      <c r="G10" s="75" t="s">
        <v>26</v>
      </c>
    </row>
    <row r="11" spans="1:7" ht="12.75">
      <c r="A11" s="14"/>
      <c r="B11" s="60">
        <v>17</v>
      </c>
      <c r="C11" s="42" t="s">
        <v>162</v>
      </c>
      <c r="D11" s="42" t="s">
        <v>163</v>
      </c>
      <c r="E11" s="42" t="s">
        <v>311</v>
      </c>
      <c r="F11" s="42" t="s">
        <v>309</v>
      </c>
      <c r="G11" s="75" t="s">
        <v>26</v>
      </c>
    </row>
    <row r="12" spans="1:7" ht="12.75">
      <c r="A12" s="14"/>
      <c r="B12" s="60">
        <v>18</v>
      </c>
      <c r="C12" s="42" t="s">
        <v>164</v>
      </c>
      <c r="D12" s="42" t="s">
        <v>165</v>
      </c>
      <c r="E12" s="42" t="s">
        <v>193</v>
      </c>
      <c r="F12" s="42" t="s">
        <v>309</v>
      </c>
      <c r="G12" s="75" t="s">
        <v>26</v>
      </c>
    </row>
    <row r="13" spans="1:7" ht="12.75">
      <c r="A13" s="14"/>
      <c r="B13" s="60">
        <v>20</v>
      </c>
      <c r="C13" s="42" t="s">
        <v>513</v>
      </c>
      <c r="D13" s="42" t="s">
        <v>377</v>
      </c>
      <c r="E13" s="42" t="s">
        <v>552</v>
      </c>
      <c r="F13" s="42"/>
      <c r="G13" s="75" t="s">
        <v>26</v>
      </c>
    </row>
    <row r="14" spans="1:7" ht="12.75">
      <c r="A14" s="14"/>
      <c r="B14" s="60">
        <v>21</v>
      </c>
      <c r="C14" s="42" t="s">
        <v>515</v>
      </c>
      <c r="D14" s="42" t="s">
        <v>304</v>
      </c>
      <c r="E14" s="42" t="s">
        <v>553</v>
      </c>
      <c r="F14" s="42"/>
      <c r="G14" s="75" t="s">
        <v>26</v>
      </c>
    </row>
    <row r="15" spans="1:7" ht="12.75">
      <c r="A15" s="14"/>
      <c r="B15" s="60">
        <v>22</v>
      </c>
      <c r="C15" s="42" t="s">
        <v>515</v>
      </c>
      <c r="D15" s="42" t="s">
        <v>516</v>
      </c>
      <c r="E15" s="42" t="s">
        <v>553</v>
      </c>
      <c r="F15" s="42"/>
      <c r="G15" s="75" t="s">
        <v>26</v>
      </c>
    </row>
    <row r="16" spans="1:7" ht="12.75">
      <c r="A16" s="14"/>
      <c r="B16" s="60">
        <v>23</v>
      </c>
      <c r="C16" s="42" t="s">
        <v>517</v>
      </c>
      <c r="D16" s="42" t="s">
        <v>518</v>
      </c>
      <c r="E16" s="42" t="s">
        <v>553</v>
      </c>
      <c r="F16" s="42"/>
      <c r="G16" s="75" t="s">
        <v>26</v>
      </c>
    </row>
    <row r="17" spans="1:7" ht="12.75">
      <c r="A17" s="14"/>
      <c r="B17" s="60">
        <v>24</v>
      </c>
      <c r="C17" s="42" t="s">
        <v>519</v>
      </c>
      <c r="D17" s="42" t="s">
        <v>520</v>
      </c>
      <c r="E17" s="42" t="s">
        <v>553</v>
      </c>
      <c r="F17" s="42"/>
      <c r="G17" s="75" t="s">
        <v>26</v>
      </c>
    </row>
    <row r="18" spans="1:7" ht="12.75">
      <c r="A18" s="14"/>
      <c r="B18" s="60">
        <v>25</v>
      </c>
      <c r="C18" s="42" t="s">
        <v>519</v>
      </c>
      <c r="D18" s="42" t="s">
        <v>521</v>
      </c>
      <c r="E18" s="42" t="s">
        <v>553</v>
      </c>
      <c r="F18" s="42"/>
      <c r="G18" s="75" t="s">
        <v>26</v>
      </c>
    </row>
    <row r="19" spans="1:7" ht="12.75">
      <c r="A19" s="14"/>
      <c r="B19" s="60">
        <v>26</v>
      </c>
      <c r="C19" s="42" t="s">
        <v>536</v>
      </c>
      <c r="D19" s="42" t="s">
        <v>537</v>
      </c>
      <c r="E19" s="42" t="s">
        <v>538</v>
      </c>
      <c r="F19" s="42"/>
      <c r="G19" s="75" t="s">
        <v>26</v>
      </c>
    </row>
    <row r="20" spans="1:7" ht="12.75">
      <c r="A20" s="14"/>
      <c r="B20" s="60">
        <v>27</v>
      </c>
      <c r="C20" s="42" t="s">
        <v>549</v>
      </c>
      <c r="D20" s="42" t="s">
        <v>550</v>
      </c>
      <c r="E20" s="42" t="s">
        <v>551</v>
      </c>
      <c r="F20" s="42"/>
      <c r="G20" s="75" t="s">
        <v>26</v>
      </c>
    </row>
    <row r="21" spans="1:7" ht="12.75">
      <c r="A21" s="14"/>
      <c r="B21" s="60">
        <v>29</v>
      </c>
      <c r="C21" s="42" t="s">
        <v>651</v>
      </c>
      <c r="D21" s="42" t="s">
        <v>165</v>
      </c>
      <c r="E21" s="42" t="s">
        <v>652</v>
      </c>
      <c r="F21" s="42"/>
      <c r="G21" s="75" t="s">
        <v>26</v>
      </c>
    </row>
    <row r="22" spans="1:7" ht="12.75">
      <c r="A22" s="14"/>
      <c r="B22" s="60">
        <v>32</v>
      </c>
      <c r="C22" s="42" t="s">
        <v>173</v>
      </c>
      <c r="D22" s="42" t="s">
        <v>174</v>
      </c>
      <c r="E22" s="42" t="s">
        <v>175</v>
      </c>
      <c r="F22" s="42"/>
      <c r="G22" s="75" t="s">
        <v>26</v>
      </c>
    </row>
    <row r="23" spans="1:7" ht="12.75">
      <c r="A23" s="14"/>
      <c r="B23" s="60">
        <v>33</v>
      </c>
      <c r="C23" s="42" t="s">
        <v>313</v>
      </c>
      <c r="D23" s="42" t="s">
        <v>314</v>
      </c>
      <c r="E23" s="42" t="s">
        <v>154</v>
      </c>
      <c r="F23" s="42"/>
      <c r="G23" s="75" t="s">
        <v>26</v>
      </c>
    </row>
    <row r="24" spans="1:7" ht="12.75">
      <c r="A24" s="14"/>
      <c r="B24" s="60">
        <v>35</v>
      </c>
      <c r="C24" s="42" t="s">
        <v>148</v>
      </c>
      <c r="D24" s="42" t="s">
        <v>315</v>
      </c>
      <c r="E24" s="42" t="s">
        <v>297</v>
      </c>
      <c r="F24" s="42"/>
      <c r="G24" s="75" t="s">
        <v>26</v>
      </c>
    </row>
    <row r="25" spans="1:7" ht="12.75">
      <c r="A25" s="14"/>
      <c r="B25" s="60">
        <v>39</v>
      </c>
      <c r="C25" s="42" t="s">
        <v>374</v>
      </c>
      <c r="D25" s="42" t="s">
        <v>375</v>
      </c>
      <c r="E25" s="42" t="s">
        <v>373</v>
      </c>
      <c r="F25" s="42"/>
      <c r="G25" s="75" t="s">
        <v>26</v>
      </c>
    </row>
    <row r="26" spans="1:7" ht="12.75">
      <c r="A26" s="14"/>
      <c r="B26" s="60">
        <v>40</v>
      </c>
      <c r="C26" s="42" t="s">
        <v>389</v>
      </c>
      <c r="D26" s="42" t="s">
        <v>390</v>
      </c>
      <c r="E26" s="42" t="s">
        <v>391</v>
      </c>
      <c r="F26" s="42"/>
      <c r="G26" s="75" t="s">
        <v>26</v>
      </c>
    </row>
    <row r="27" spans="1:7" ht="12.75">
      <c r="A27" s="14"/>
      <c r="B27" s="60">
        <v>41</v>
      </c>
      <c r="C27" s="42" t="s">
        <v>456</v>
      </c>
      <c r="D27" s="42" t="s">
        <v>457</v>
      </c>
      <c r="E27" s="42" t="s">
        <v>458</v>
      </c>
      <c r="F27" s="42"/>
      <c r="G27" s="75" t="s">
        <v>26</v>
      </c>
    </row>
    <row r="28" spans="1:7" ht="12.75">
      <c r="A28" s="14"/>
      <c r="B28" s="60">
        <v>42</v>
      </c>
      <c r="C28" s="42" t="s">
        <v>147</v>
      </c>
      <c r="D28" s="42" t="s">
        <v>496</v>
      </c>
      <c r="E28" s="42" t="s">
        <v>66</v>
      </c>
      <c r="F28" s="42"/>
      <c r="G28" s="75" t="s">
        <v>26</v>
      </c>
    </row>
    <row r="29" spans="1:7" ht="12.75">
      <c r="A29" s="14"/>
      <c r="B29" s="60">
        <v>43</v>
      </c>
      <c r="C29" s="42" t="s">
        <v>597</v>
      </c>
      <c r="D29" s="42" t="s">
        <v>160</v>
      </c>
      <c r="E29" s="42" t="s">
        <v>309</v>
      </c>
      <c r="F29" s="42"/>
      <c r="G29" s="75" t="s">
        <v>26</v>
      </c>
    </row>
    <row r="30" spans="1:7" ht="12.75">
      <c r="A30" s="14"/>
      <c r="B30" s="60">
        <v>45</v>
      </c>
      <c r="C30" s="42" t="s">
        <v>598</v>
      </c>
      <c r="D30" s="42" t="s">
        <v>161</v>
      </c>
      <c r="E30" s="42" t="s">
        <v>309</v>
      </c>
      <c r="F30" s="42"/>
      <c r="G30" s="75" t="s">
        <v>26</v>
      </c>
    </row>
    <row r="31" spans="1:7" ht="12.75">
      <c r="A31" s="14"/>
      <c r="B31" s="60">
        <v>46</v>
      </c>
      <c r="C31" s="42" t="s">
        <v>599</v>
      </c>
      <c r="D31" s="42" t="s">
        <v>600</v>
      </c>
      <c r="E31" s="42" t="s">
        <v>309</v>
      </c>
      <c r="F31" s="42"/>
      <c r="G31" s="75" t="s">
        <v>26</v>
      </c>
    </row>
    <row r="32" spans="1:7" ht="12.75">
      <c r="A32" s="14"/>
      <c r="B32" s="60">
        <v>48</v>
      </c>
      <c r="C32" s="42" t="s">
        <v>682</v>
      </c>
      <c r="D32" s="42" t="s">
        <v>315</v>
      </c>
      <c r="E32" s="42" t="s">
        <v>683</v>
      </c>
      <c r="F32" s="42"/>
      <c r="G32" s="75" t="s">
        <v>26</v>
      </c>
    </row>
    <row r="33" spans="1:7" ht="12.75">
      <c r="A33" s="14"/>
      <c r="B33" s="60">
        <v>49</v>
      </c>
      <c r="C33" s="42" t="s">
        <v>721</v>
      </c>
      <c r="D33" s="42" t="s">
        <v>180</v>
      </c>
      <c r="E33" s="42" t="s">
        <v>306</v>
      </c>
      <c r="F33" s="42"/>
      <c r="G33" s="75" t="s">
        <v>26</v>
      </c>
    </row>
    <row r="34" spans="1:7" ht="12.75">
      <c r="A34" s="14"/>
      <c r="B34" s="60">
        <v>50</v>
      </c>
      <c r="C34" s="42" t="s">
        <v>167</v>
      </c>
      <c r="D34" s="42" t="s">
        <v>168</v>
      </c>
      <c r="E34" s="42" t="s">
        <v>316</v>
      </c>
      <c r="F34" s="42"/>
      <c r="G34" s="75" t="s">
        <v>317</v>
      </c>
    </row>
    <row r="35" spans="1:7" ht="12.75">
      <c r="A35" s="14"/>
      <c r="B35" s="60">
        <v>51</v>
      </c>
      <c r="C35" s="42" t="s">
        <v>179</v>
      </c>
      <c r="D35" s="42" t="s">
        <v>180</v>
      </c>
      <c r="E35" s="42" t="s">
        <v>297</v>
      </c>
      <c r="F35" s="42"/>
      <c r="G35" s="75" t="s">
        <v>317</v>
      </c>
    </row>
    <row r="36" spans="1:7" ht="12.75">
      <c r="A36" s="14"/>
      <c r="B36" s="60">
        <v>52</v>
      </c>
      <c r="C36" s="42" t="s">
        <v>181</v>
      </c>
      <c r="D36" s="42" t="s">
        <v>182</v>
      </c>
      <c r="E36" s="42" t="s">
        <v>242</v>
      </c>
      <c r="F36" s="42" t="s">
        <v>318</v>
      </c>
      <c r="G36" s="75" t="s">
        <v>317</v>
      </c>
    </row>
    <row r="37" spans="1:7" ht="12.75">
      <c r="A37" s="14"/>
      <c r="B37" s="60">
        <v>53</v>
      </c>
      <c r="C37" s="42" t="s">
        <v>319</v>
      </c>
      <c r="D37" s="42" t="s">
        <v>178</v>
      </c>
      <c r="E37" s="42" t="s">
        <v>248</v>
      </c>
      <c r="F37" s="42"/>
      <c r="G37" s="75" t="s">
        <v>317</v>
      </c>
    </row>
    <row r="38" spans="1:7" ht="12.75">
      <c r="A38" s="14"/>
      <c r="B38" s="60">
        <v>55</v>
      </c>
      <c r="C38" s="42" t="s">
        <v>171</v>
      </c>
      <c r="D38" s="42" t="s">
        <v>172</v>
      </c>
      <c r="E38" s="42" t="s">
        <v>254</v>
      </c>
      <c r="F38" s="42"/>
      <c r="G38" s="75" t="s">
        <v>317</v>
      </c>
    </row>
    <row r="39" spans="1:7" ht="12.75">
      <c r="A39" s="14"/>
      <c r="B39" s="60">
        <v>56</v>
      </c>
      <c r="C39" s="42" t="s">
        <v>376</v>
      </c>
      <c r="D39" s="42" t="s">
        <v>377</v>
      </c>
      <c r="E39" s="42" t="s">
        <v>378</v>
      </c>
      <c r="F39" s="42"/>
      <c r="G39" s="75" t="s">
        <v>317</v>
      </c>
    </row>
    <row r="40" spans="1:7" ht="12.75">
      <c r="A40" s="14"/>
      <c r="B40" s="60">
        <v>57</v>
      </c>
      <c r="C40" s="42" t="s">
        <v>522</v>
      </c>
      <c r="D40" s="42" t="s">
        <v>523</v>
      </c>
      <c r="E40" s="42" t="s">
        <v>514</v>
      </c>
      <c r="F40" s="42"/>
      <c r="G40" s="75" t="s">
        <v>317</v>
      </c>
    </row>
    <row r="41" spans="1:7" ht="12.75">
      <c r="A41" s="14"/>
      <c r="B41" s="60">
        <v>59</v>
      </c>
      <c r="C41" s="42" t="s">
        <v>644</v>
      </c>
      <c r="D41" s="42" t="s">
        <v>645</v>
      </c>
      <c r="E41" s="42" t="s">
        <v>646</v>
      </c>
      <c r="F41" s="42"/>
      <c r="G41" s="75" t="s">
        <v>317</v>
      </c>
    </row>
    <row r="42" spans="1:7" ht="12.75">
      <c r="A42" s="14"/>
      <c r="B42" s="60">
        <v>60</v>
      </c>
      <c r="C42" s="42" t="s">
        <v>183</v>
      </c>
      <c r="D42" s="42" t="s">
        <v>184</v>
      </c>
      <c r="E42" s="42" t="s">
        <v>248</v>
      </c>
      <c r="F42" s="42"/>
      <c r="G42" s="76" t="s">
        <v>320</v>
      </c>
    </row>
    <row r="43" spans="1:7" ht="12.75">
      <c r="A43" s="14"/>
      <c r="B43" s="60">
        <v>62</v>
      </c>
      <c r="C43" s="42" t="s">
        <v>321</v>
      </c>
      <c r="D43" s="42" t="s">
        <v>215</v>
      </c>
      <c r="E43" s="42" t="s">
        <v>254</v>
      </c>
      <c r="F43" s="42"/>
      <c r="G43" s="76" t="s">
        <v>320</v>
      </c>
    </row>
    <row r="44" spans="1:7" ht="12.75">
      <c r="A44" s="14"/>
      <c r="B44" s="60">
        <v>63</v>
      </c>
      <c r="C44" s="42" t="s">
        <v>68</v>
      </c>
      <c r="D44" s="42" t="s">
        <v>322</v>
      </c>
      <c r="E44" s="42" t="s">
        <v>69</v>
      </c>
      <c r="F44" s="42"/>
      <c r="G44" s="76" t="s">
        <v>320</v>
      </c>
    </row>
    <row r="45" spans="1:7" ht="12.75">
      <c r="A45" s="14"/>
      <c r="B45" s="60">
        <v>64</v>
      </c>
      <c r="C45" s="42" t="s">
        <v>448</v>
      </c>
      <c r="D45" s="42" t="s">
        <v>450</v>
      </c>
      <c r="E45" s="42" t="s">
        <v>449</v>
      </c>
      <c r="F45" s="42"/>
      <c r="G45" s="76" t="s">
        <v>320</v>
      </c>
    </row>
    <row r="46" spans="1:7" ht="12.75">
      <c r="A46" s="14"/>
      <c r="B46" s="60">
        <v>65</v>
      </c>
      <c r="C46" s="42" t="s">
        <v>639</v>
      </c>
      <c r="D46" s="42" t="s">
        <v>641</v>
      </c>
      <c r="E46" s="42" t="s">
        <v>69</v>
      </c>
      <c r="F46" s="42"/>
      <c r="G46" s="76" t="s">
        <v>320</v>
      </c>
    </row>
    <row r="47" spans="1:7" ht="12.75">
      <c r="A47" s="14"/>
      <c r="B47" s="60">
        <v>66</v>
      </c>
      <c r="C47" s="42" t="s">
        <v>649</v>
      </c>
      <c r="D47" s="42" t="s">
        <v>650</v>
      </c>
      <c r="E47" s="42" t="s">
        <v>131</v>
      </c>
      <c r="F47" s="42"/>
      <c r="G47" s="76" t="s">
        <v>320</v>
      </c>
    </row>
    <row r="48" spans="1:7" ht="12.75">
      <c r="A48" s="14"/>
      <c r="B48" s="60">
        <v>69</v>
      </c>
      <c r="C48" s="42" t="s">
        <v>715</v>
      </c>
      <c r="D48" s="42" t="s">
        <v>716</v>
      </c>
      <c r="E48" s="42" t="s">
        <v>717</v>
      </c>
      <c r="F48" s="42"/>
      <c r="G48" s="76" t="s">
        <v>320</v>
      </c>
    </row>
    <row r="49" spans="1:7" ht="12.75">
      <c r="A49" s="14"/>
      <c r="B49" s="60">
        <v>70</v>
      </c>
      <c r="C49" s="42" t="s">
        <v>718</v>
      </c>
      <c r="D49" s="42" t="s">
        <v>719</v>
      </c>
      <c r="E49" s="42" t="s">
        <v>720</v>
      </c>
      <c r="F49" s="42"/>
      <c r="G49" s="76" t="s">
        <v>320</v>
      </c>
    </row>
    <row r="50" spans="1:7" ht="12.75">
      <c r="A50" s="14"/>
      <c r="B50" s="60">
        <v>71</v>
      </c>
      <c r="C50" s="42" t="s">
        <v>726</v>
      </c>
      <c r="D50" s="42" t="s">
        <v>727</v>
      </c>
      <c r="E50" s="42" t="s">
        <v>626</v>
      </c>
      <c r="F50" s="42"/>
      <c r="G50" s="76" t="s">
        <v>320</v>
      </c>
    </row>
    <row r="51" spans="1:7" ht="12.75">
      <c r="A51" s="14"/>
      <c r="B51" s="60">
        <v>81</v>
      </c>
      <c r="C51" s="42" t="s">
        <v>656</v>
      </c>
      <c r="D51" s="42" t="s">
        <v>657</v>
      </c>
      <c r="E51" s="42" t="s">
        <v>596</v>
      </c>
      <c r="F51" s="42"/>
      <c r="G51" s="76" t="s">
        <v>658</v>
      </c>
    </row>
    <row r="52" spans="1:7" ht="12.75">
      <c r="A52" s="14"/>
      <c r="B52" s="60">
        <v>84</v>
      </c>
      <c r="C52" s="42" t="s">
        <v>721</v>
      </c>
      <c r="D52" s="42" t="s">
        <v>722</v>
      </c>
      <c r="E52" s="42" t="s">
        <v>723</v>
      </c>
      <c r="F52" s="42"/>
      <c r="G52" s="76" t="s">
        <v>658</v>
      </c>
    </row>
    <row r="53" spans="1:7" ht="12.75">
      <c r="A53" s="14"/>
      <c r="B53" s="60">
        <v>91</v>
      </c>
      <c r="C53" s="42" t="s">
        <v>763</v>
      </c>
      <c r="D53" s="42" t="s">
        <v>764</v>
      </c>
      <c r="E53" s="42" t="s">
        <v>765</v>
      </c>
      <c r="F53" s="42"/>
      <c r="G53" s="75" t="s">
        <v>26</v>
      </c>
    </row>
    <row r="54" spans="1:7" ht="12.75">
      <c r="A54" s="14"/>
      <c r="B54" s="60">
        <v>92</v>
      </c>
      <c r="C54" s="42" t="s">
        <v>812</v>
      </c>
      <c r="D54" s="42" t="s">
        <v>160</v>
      </c>
      <c r="E54" s="42" t="s">
        <v>806</v>
      </c>
      <c r="F54" s="42"/>
      <c r="G54" s="76" t="s">
        <v>658</v>
      </c>
    </row>
    <row r="55" spans="1:7" ht="12.75">
      <c r="A55" s="14"/>
      <c r="B55" s="60">
        <v>93</v>
      </c>
      <c r="C55" s="42" t="s">
        <v>807</v>
      </c>
      <c r="D55" s="42" t="s">
        <v>808</v>
      </c>
      <c r="E55" s="42" t="s">
        <v>809</v>
      </c>
      <c r="F55" s="42"/>
      <c r="G55" s="75" t="s">
        <v>26</v>
      </c>
    </row>
    <row r="56" spans="1:7" ht="12.75">
      <c r="A56" s="14"/>
      <c r="B56" s="60">
        <v>94</v>
      </c>
      <c r="C56" s="42" t="s">
        <v>810</v>
      </c>
      <c r="D56" s="42" t="s">
        <v>195</v>
      </c>
      <c r="E56" s="42" t="s">
        <v>811</v>
      </c>
      <c r="F56" s="42"/>
      <c r="G56" s="75" t="s">
        <v>26</v>
      </c>
    </row>
    <row r="57" spans="1:7" ht="12.75">
      <c r="A57" s="14"/>
      <c r="B57" s="60">
        <v>31</v>
      </c>
      <c r="C57" s="47" t="s">
        <v>312</v>
      </c>
      <c r="D57" s="47" t="s">
        <v>176</v>
      </c>
      <c r="E57" s="50" t="s">
        <v>248</v>
      </c>
      <c r="F57" s="42"/>
      <c r="G57" s="75" t="s">
        <v>26</v>
      </c>
    </row>
    <row r="58" spans="1:7" ht="12.75">
      <c r="A58" s="14"/>
      <c r="B58" s="60"/>
      <c r="C58" s="47"/>
      <c r="D58" s="47"/>
      <c r="E58" s="50"/>
      <c r="F58" s="42"/>
      <c r="G58" s="75"/>
    </row>
    <row r="59" spans="1:7" ht="12.75">
      <c r="A59" s="14"/>
      <c r="B59" s="60"/>
      <c r="C59" s="47"/>
      <c r="D59" s="47"/>
      <c r="E59" s="50"/>
      <c r="F59" s="42"/>
      <c r="G59" s="75"/>
    </row>
    <row r="60" spans="1:7" ht="12.75">
      <c r="A60" s="14"/>
      <c r="B60" s="60"/>
      <c r="C60" s="47"/>
      <c r="D60" s="47"/>
      <c r="E60" s="50"/>
      <c r="F60" s="42"/>
      <c r="G60" s="75"/>
    </row>
    <row r="61" spans="1:7" ht="12.75">
      <c r="A61" s="14"/>
      <c r="B61" s="60"/>
      <c r="C61" s="47"/>
      <c r="D61" s="47"/>
      <c r="E61" s="50"/>
      <c r="F61" s="42"/>
      <c r="G61" s="75"/>
    </row>
    <row r="62" spans="1:7" ht="12.75">
      <c r="A62" s="14"/>
      <c r="B62" s="60"/>
      <c r="C62" s="47"/>
      <c r="D62" s="47"/>
      <c r="E62" s="50"/>
      <c r="F62" s="42"/>
      <c r="G62" s="75"/>
    </row>
    <row r="63" spans="1:7" ht="12.75">
      <c r="A63" s="14"/>
      <c r="B63" s="60"/>
      <c r="C63" s="47"/>
      <c r="D63" s="47"/>
      <c r="E63" s="50"/>
      <c r="F63" s="42"/>
      <c r="G63" s="75"/>
    </row>
    <row r="64" spans="1:7" ht="12.75">
      <c r="A64" s="14"/>
      <c r="B64" s="60"/>
      <c r="C64" s="47"/>
      <c r="D64" s="47"/>
      <c r="E64" s="50"/>
      <c r="F64" s="42"/>
      <c r="G64" s="75"/>
    </row>
    <row r="65" spans="1:7" ht="12.75">
      <c r="A65" s="14"/>
      <c r="B65" s="60"/>
      <c r="C65" s="47"/>
      <c r="D65" s="47"/>
      <c r="E65" s="50"/>
      <c r="F65" s="42"/>
      <c r="G65" s="75"/>
    </row>
    <row r="66" spans="1:7" ht="12.75">
      <c r="A66" s="14"/>
      <c r="B66" s="60"/>
      <c r="C66" s="47"/>
      <c r="D66" s="47"/>
      <c r="E66" s="50"/>
      <c r="F66" s="42"/>
      <c r="G66" s="75"/>
    </row>
    <row r="67" spans="1:7" ht="12.75">
      <c r="A67" s="14"/>
      <c r="B67" s="60"/>
      <c r="C67" s="47"/>
      <c r="D67" s="47"/>
      <c r="E67" s="50"/>
      <c r="F67" s="42"/>
      <c r="G67" s="75"/>
    </row>
    <row r="68" spans="1:7" ht="12.75">
      <c r="A68" s="14"/>
      <c r="B68" s="60"/>
      <c r="C68" s="47"/>
      <c r="D68" s="47"/>
      <c r="E68" s="50"/>
      <c r="F68" s="42"/>
      <c r="G68" s="75"/>
    </row>
    <row r="69" spans="1:7" ht="12.75">
      <c r="A69" s="14"/>
      <c r="B69" s="60"/>
      <c r="C69" s="47"/>
      <c r="D69" s="47"/>
      <c r="E69" s="50"/>
      <c r="F69" s="42"/>
      <c r="G69" s="75"/>
    </row>
    <row r="70" spans="1:7" ht="12.75">
      <c r="A70" s="14"/>
      <c r="B70" s="60"/>
      <c r="C70" s="47"/>
      <c r="D70" s="47"/>
      <c r="E70" s="50"/>
      <c r="F70" s="42"/>
      <c r="G70" s="75"/>
    </row>
    <row r="71" spans="1:7" ht="12.75">
      <c r="A71" s="14"/>
      <c r="B71" s="60"/>
      <c r="C71" s="47"/>
      <c r="D71" s="47"/>
      <c r="E71" s="50"/>
      <c r="F71" s="42"/>
      <c r="G71" s="75"/>
    </row>
    <row r="72" spans="1:7" ht="12.75">
      <c r="A72" s="14"/>
      <c r="B72" s="60"/>
      <c r="C72" s="47"/>
      <c r="D72" s="47"/>
      <c r="E72" s="50"/>
      <c r="F72" s="42"/>
      <c r="G72" s="75"/>
    </row>
    <row r="73" spans="1:7" ht="12.75">
      <c r="A73" s="14"/>
      <c r="B73" s="60"/>
      <c r="C73" s="47"/>
      <c r="D73" s="47"/>
      <c r="E73" s="50"/>
      <c r="F73" s="42"/>
      <c r="G73" s="75"/>
    </row>
    <row r="74" spans="1:7" ht="12.75">
      <c r="A74" s="14"/>
      <c r="B74" s="60"/>
      <c r="C74" s="47"/>
      <c r="D74" s="47"/>
      <c r="E74" s="50"/>
      <c r="F74" s="42"/>
      <c r="G74" s="75"/>
    </row>
    <row r="75" spans="1:7" ht="12.75">
      <c r="A75" s="14"/>
      <c r="B75" s="60"/>
      <c r="C75" s="47"/>
      <c r="D75" s="47"/>
      <c r="E75" s="50"/>
      <c r="F75" s="42"/>
      <c r="G75" s="75"/>
    </row>
    <row r="76" spans="1:7" ht="12.75">
      <c r="A76" s="14"/>
      <c r="B76" s="61"/>
      <c r="C76" s="47"/>
      <c r="D76" s="47"/>
      <c r="E76" s="50"/>
      <c r="F76" s="42"/>
      <c r="G76" s="75"/>
    </row>
    <row r="77" spans="1:7" ht="12.75">
      <c r="A77" s="14"/>
      <c r="B77" s="61"/>
      <c r="C77" s="47"/>
      <c r="D77" s="47"/>
      <c r="E77" s="50"/>
      <c r="F77" s="42"/>
      <c r="G77" s="75"/>
    </row>
    <row r="78" spans="1:7" ht="12.75">
      <c r="A78" s="14"/>
      <c r="B78" s="61"/>
      <c r="C78" s="47"/>
      <c r="D78" s="47"/>
      <c r="E78" s="50"/>
      <c r="F78" s="42"/>
      <c r="G78" s="75"/>
    </row>
    <row r="79" spans="1:7" ht="12.75">
      <c r="A79" s="14"/>
      <c r="B79" s="61"/>
      <c r="C79" s="47"/>
      <c r="D79" s="47"/>
      <c r="E79" s="50"/>
      <c r="F79" s="42"/>
      <c r="G79" s="75"/>
    </row>
    <row r="80" spans="1:7" ht="12.75">
      <c r="A80" s="14"/>
      <c r="B80" s="61"/>
      <c r="C80" s="47"/>
      <c r="D80" s="47"/>
      <c r="E80" s="50"/>
      <c r="F80" s="42"/>
      <c r="G80" s="75"/>
    </row>
    <row r="81" spans="1:7" ht="12.75">
      <c r="A81" s="14"/>
      <c r="B81" s="61"/>
      <c r="C81" s="47"/>
      <c r="D81" s="47"/>
      <c r="E81" s="50"/>
      <c r="F81" s="42"/>
      <c r="G81" s="75"/>
    </row>
    <row r="82" spans="1:7" ht="12.75">
      <c r="A82" s="14"/>
      <c r="B82" s="61"/>
      <c r="C82" s="47"/>
      <c r="D82" s="47"/>
      <c r="E82" s="50"/>
      <c r="F82" s="42"/>
      <c r="G82" s="75"/>
    </row>
    <row r="83" spans="1:7" ht="12.75">
      <c r="A83" s="14"/>
      <c r="B83" s="61"/>
      <c r="C83" s="47"/>
      <c r="D83" s="47"/>
      <c r="E83" s="50"/>
      <c r="F83" s="42"/>
      <c r="G83" s="75"/>
    </row>
    <row r="84" spans="1:7" ht="12.75">
      <c r="A84" s="14"/>
      <c r="B84" s="61"/>
      <c r="C84" s="47"/>
      <c r="D84" s="47"/>
      <c r="E84" s="50"/>
      <c r="F84" s="42"/>
      <c r="G84" s="75"/>
    </row>
    <row r="85" spans="1:6" ht="12.75">
      <c r="A85" s="14"/>
      <c r="B85" s="61"/>
      <c r="C85" s="47"/>
      <c r="D85" s="47"/>
      <c r="E85" s="50"/>
      <c r="F85" s="42"/>
    </row>
    <row r="86" spans="1:6" ht="12.75">
      <c r="A86" s="14"/>
      <c r="B86" s="61"/>
      <c r="C86" s="47"/>
      <c r="D86" s="47"/>
      <c r="E86" s="50"/>
      <c r="F86" s="42"/>
    </row>
    <row r="87" spans="1:6" ht="12.75">
      <c r="A87" s="14"/>
      <c r="B87" s="61"/>
      <c r="C87" s="47"/>
      <c r="D87" s="47"/>
      <c r="E87" s="50"/>
      <c r="F87" s="42"/>
    </row>
    <row r="88" spans="1:6" ht="12.75">
      <c r="A88" s="14"/>
      <c r="B88" s="61"/>
      <c r="C88" s="47"/>
      <c r="D88" s="47"/>
      <c r="E88" s="50"/>
      <c r="F88" s="42"/>
    </row>
    <row r="89" spans="1:6" ht="12.75">
      <c r="A89" s="14"/>
      <c r="B89" s="61"/>
      <c r="C89" s="47"/>
      <c r="D89" s="47"/>
      <c r="E89" s="50"/>
      <c r="F89" s="42"/>
    </row>
    <row r="90" spans="1:6" ht="12.75">
      <c r="A90" s="14"/>
      <c r="B90" s="61"/>
      <c r="C90" s="47"/>
      <c r="D90" s="47"/>
      <c r="E90" s="50"/>
      <c r="F90" s="42"/>
    </row>
    <row r="91" spans="1:6" ht="12.75">
      <c r="A91" s="14"/>
      <c r="B91" s="61"/>
      <c r="C91" s="47"/>
      <c r="D91" s="47"/>
      <c r="E91" s="50"/>
      <c r="F91" s="42"/>
    </row>
    <row r="92" spans="1:6" ht="12.75">
      <c r="A92" s="14"/>
      <c r="B92" s="61"/>
      <c r="C92" s="47"/>
      <c r="D92" s="47"/>
      <c r="E92" s="50"/>
      <c r="F92" s="42"/>
    </row>
    <row r="93" spans="1:6" ht="12.75">
      <c r="A93" s="14"/>
      <c r="B93" s="61"/>
      <c r="C93" s="47"/>
      <c r="D93" s="47"/>
      <c r="E93" s="50"/>
      <c r="F93" s="38"/>
    </row>
    <row r="94" spans="1:6" ht="12.75">
      <c r="A94" s="14"/>
      <c r="B94" s="61"/>
      <c r="C94" s="47"/>
      <c r="D94" s="47"/>
      <c r="E94" s="50"/>
      <c r="F94" s="38"/>
    </row>
    <row r="95" spans="1:6" ht="12.75">
      <c r="A95" s="14"/>
      <c r="B95" s="61"/>
      <c r="C95" s="47"/>
      <c r="D95" s="47"/>
      <c r="E95" s="50"/>
      <c r="F95" s="38"/>
    </row>
    <row r="96" spans="1:6" ht="12.75">
      <c r="A96" s="14"/>
      <c r="B96" s="61"/>
      <c r="C96" s="47"/>
      <c r="D96" s="47"/>
      <c r="E96" s="50"/>
      <c r="F96" s="38"/>
    </row>
    <row r="97" spans="1:6" ht="12.75">
      <c r="A97" s="14"/>
      <c r="B97" s="61"/>
      <c r="C97" s="47"/>
      <c r="D97" s="47"/>
      <c r="E97" s="50"/>
      <c r="F97" s="38"/>
    </row>
    <row r="98" spans="1:6" ht="12.75">
      <c r="A98" s="14"/>
      <c r="B98" s="61"/>
      <c r="C98" s="47"/>
      <c r="D98" s="47"/>
      <c r="E98" s="50"/>
      <c r="F98" s="38"/>
    </row>
    <row r="99" spans="1:6" ht="12.75">
      <c r="A99" s="14"/>
      <c r="B99" s="61"/>
      <c r="C99" s="47"/>
      <c r="D99" s="47"/>
      <c r="E99" s="50"/>
      <c r="F99" s="38"/>
    </row>
    <row r="100" spans="1:6" ht="12.75">
      <c r="A100" s="14"/>
      <c r="B100" s="61"/>
      <c r="C100" s="47"/>
      <c r="D100" s="47"/>
      <c r="E100" s="50"/>
      <c r="F100" s="38"/>
    </row>
    <row r="101" spans="1:6" ht="12.75">
      <c r="A101" s="14"/>
      <c r="B101" s="61"/>
      <c r="C101" s="47"/>
      <c r="D101" s="47"/>
      <c r="E101" s="50"/>
      <c r="F101" s="38"/>
    </row>
    <row r="102" spans="1:6" ht="12.75">
      <c r="A102" s="14"/>
      <c r="B102" s="61"/>
      <c r="C102" s="47"/>
      <c r="D102" s="47"/>
      <c r="E102" s="50"/>
      <c r="F102" s="38"/>
    </row>
    <row r="103" spans="1:6" ht="12.75">
      <c r="A103" s="14"/>
      <c r="B103" s="61"/>
      <c r="C103" s="47"/>
      <c r="D103" s="47"/>
      <c r="E103" s="50"/>
      <c r="F103" s="38"/>
    </row>
    <row r="104" spans="1:6" ht="12.75">
      <c r="A104" s="14"/>
      <c r="B104" s="61"/>
      <c r="C104" s="47"/>
      <c r="D104" s="47"/>
      <c r="E104" s="50"/>
      <c r="F104" s="38"/>
    </row>
    <row r="105" spans="1:6" ht="12.75">
      <c r="A105" s="14"/>
      <c r="B105" s="61"/>
      <c r="C105" s="47"/>
      <c r="D105" s="47"/>
      <c r="E105" s="50"/>
      <c r="F105" s="38"/>
    </row>
    <row r="106" spans="1:6" ht="12.75">
      <c r="A106" s="14"/>
      <c r="B106" s="61"/>
      <c r="C106" s="46"/>
      <c r="D106" s="46"/>
      <c r="E106" s="50"/>
      <c r="F106" s="38"/>
    </row>
    <row r="107" spans="1:6" ht="12.75">
      <c r="A107" s="14"/>
      <c r="B107" s="61"/>
      <c r="C107" s="46"/>
      <c r="D107" s="46"/>
      <c r="E107" s="50"/>
      <c r="F107" s="38"/>
    </row>
    <row r="108" spans="1:6" ht="12.75">
      <c r="A108" s="14"/>
      <c r="B108" s="61"/>
      <c r="C108" s="46"/>
      <c r="D108" s="46"/>
      <c r="E108" s="50"/>
      <c r="F108" s="38"/>
    </row>
    <row r="109" spans="1:6" ht="12.75">
      <c r="A109" s="14"/>
      <c r="B109" s="61"/>
      <c r="C109" s="46"/>
      <c r="D109" s="46"/>
      <c r="E109" s="50"/>
      <c r="F109" s="38"/>
    </row>
    <row r="110" spans="1:6" ht="12.75">
      <c r="A110" s="14"/>
      <c r="B110" s="61"/>
      <c r="C110" s="46"/>
      <c r="D110" s="46"/>
      <c r="E110" s="50"/>
      <c r="F110" s="38"/>
    </row>
    <row r="111" spans="1:6" ht="12.75">
      <c r="A111" s="14"/>
      <c r="B111" s="61"/>
      <c r="C111" s="46"/>
      <c r="D111" s="46"/>
      <c r="E111" s="50"/>
      <c r="F111" s="38"/>
    </row>
    <row r="112" spans="1:6" ht="12.75">
      <c r="A112" s="14"/>
      <c r="B112" s="61"/>
      <c r="C112" s="38"/>
      <c r="D112" s="38"/>
      <c r="E112" s="53"/>
      <c r="F112" s="38"/>
    </row>
    <row r="113" spans="1:6" ht="12.75">
      <c r="A113" s="14"/>
      <c r="B113" s="61"/>
      <c r="C113" s="46"/>
      <c r="D113" s="46"/>
      <c r="E113" s="52"/>
      <c r="F113" s="38"/>
    </row>
    <row r="114" spans="1:6" ht="12.75">
      <c r="A114" s="14"/>
      <c r="B114" s="62"/>
      <c r="C114" s="46"/>
      <c r="D114" s="46"/>
      <c r="E114" s="52"/>
      <c r="F114" s="38"/>
    </row>
    <row r="115" spans="1:6" ht="12.75">
      <c r="A115" s="14"/>
      <c r="B115" s="62"/>
      <c r="C115" s="46"/>
      <c r="D115" s="46"/>
      <c r="E115" s="52"/>
      <c r="F115" s="38"/>
    </row>
    <row r="116" spans="1:6" ht="12.75">
      <c r="A116" s="14"/>
      <c r="B116" s="62"/>
      <c r="C116" s="46"/>
      <c r="D116" s="46"/>
      <c r="E116" s="50"/>
      <c r="F116" s="38"/>
    </row>
    <row r="117" spans="1:6" ht="12.75">
      <c r="A117" s="14"/>
      <c r="B117" s="62"/>
      <c r="C117" s="46"/>
      <c r="D117" s="46"/>
      <c r="E117" s="50"/>
      <c r="F117" s="38"/>
    </row>
    <row r="118" spans="1:6" ht="12.75">
      <c r="A118" s="14"/>
      <c r="B118" s="63"/>
      <c r="C118" s="46"/>
      <c r="D118" s="46"/>
      <c r="E118" s="50"/>
      <c r="F118" s="38"/>
    </row>
    <row r="119" spans="1:6" ht="12.75">
      <c r="A119" s="14"/>
      <c r="B119" s="63"/>
      <c r="C119" s="46"/>
      <c r="D119" s="46"/>
      <c r="E119" s="50"/>
      <c r="F119" s="38"/>
    </row>
    <row r="120" spans="1:6" ht="12.75">
      <c r="A120" s="14"/>
      <c r="B120" s="63"/>
      <c r="C120" s="46"/>
      <c r="D120" s="46"/>
      <c r="E120" s="50"/>
      <c r="F120" s="38"/>
    </row>
    <row r="121" spans="1:6" ht="12.75">
      <c r="A121" s="14"/>
      <c r="B121" s="63"/>
      <c r="C121" s="46"/>
      <c r="D121" s="46"/>
      <c r="E121" s="50"/>
      <c r="F121" s="38"/>
    </row>
    <row r="122" spans="1:6" ht="12.75">
      <c r="A122" s="14"/>
      <c r="B122" s="63"/>
      <c r="C122" s="46"/>
      <c r="D122" s="46"/>
      <c r="E122" s="50"/>
      <c r="F122" s="38"/>
    </row>
    <row r="123" spans="1:6" ht="12.75">
      <c r="A123" s="14"/>
      <c r="B123" s="63"/>
      <c r="C123" s="46"/>
      <c r="D123" s="46"/>
      <c r="E123" s="50"/>
      <c r="F123" s="38"/>
    </row>
    <row r="124" spans="1:6" ht="12.75">
      <c r="A124" s="14"/>
      <c r="B124" s="63"/>
      <c r="C124" s="46"/>
      <c r="D124" s="46"/>
      <c r="E124" s="50"/>
      <c r="F124" s="38"/>
    </row>
    <row r="125" spans="1:6" ht="12.75">
      <c r="A125" s="14"/>
      <c r="B125" s="63"/>
      <c r="C125" s="46"/>
      <c r="D125" s="46"/>
      <c r="E125" s="50"/>
      <c r="F125" s="38"/>
    </row>
    <row r="126" spans="1:6" ht="12.75">
      <c r="A126" s="14"/>
      <c r="B126" s="63"/>
      <c r="C126" s="46"/>
      <c r="D126" s="46"/>
      <c r="E126" s="50"/>
      <c r="F126" s="38"/>
    </row>
    <row r="127" spans="1:6" ht="12.75">
      <c r="A127" s="14"/>
      <c r="B127" s="63"/>
      <c r="C127" s="46"/>
      <c r="D127" s="46"/>
      <c r="E127" s="50"/>
      <c r="F127" s="38"/>
    </row>
    <row r="128" spans="1:6" ht="12.75">
      <c r="A128" s="14"/>
      <c r="B128" s="63"/>
      <c r="C128" s="46"/>
      <c r="D128" s="46"/>
      <c r="E128" s="50"/>
      <c r="F128" s="38"/>
    </row>
    <row r="129" spans="1:6" ht="12.75">
      <c r="A129" s="14"/>
      <c r="B129" s="63"/>
      <c r="C129" s="46"/>
      <c r="D129" s="46"/>
      <c r="E129" s="50"/>
      <c r="F129" s="38"/>
    </row>
    <row r="130" spans="1:6" ht="12.75">
      <c r="A130" s="14"/>
      <c r="B130" s="63"/>
      <c r="C130" s="46"/>
      <c r="D130" s="46"/>
      <c r="E130" s="50"/>
      <c r="F130" s="38"/>
    </row>
    <row r="131" spans="1:6" ht="12.75">
      <c r="A131" s="14"/>
      <c r="B131" s="63"/>
      <c r="C131" s="46"/>
      <c r="D131" s="46"/>
      <c r="E131" s="50"/>
      <c r="F131" s="38"/>
    </row>
    <row r="132" spans="1:6" ht="12.75">
      <c r="A132" s="14"/>
      <c r="B132" s="58"/>
      <c r="C132" s="46"/>
      <c r="D132" s="46"/>
      <c r="E132" s="50"/>
      <c r="F132" s="38"/>
    </row>
    <row r="133" spans="1:6" ht="12.75">
      <c r="A133" s="14"/>
      <c r="B133" s="58"/>
      <c r="C133" s="46"/>
      <c r="D133" s="46"/>
      <c r="E133" s="50"/>
      <c r="F133" s="38"/>
    </row>
    <row r="134" spans="1:6" ht="12.75">
      <c r="A134" s="14"/>
      <c r="B134" s="59"/>
      <c r="C134" s="46"/>
      <c r="D134" s="46"/>
      <c r="E134" s="50"/>
      <c r="F134" s="38"/>
    </row>
    <row r="135" spans="1:6" ht="12.75">
      <c r="A135" s="14"/>
      <c r="B135" s="59"/>
      <c r="C135" s="46"/>
      <c r="D135" s="46"/>
      <c r="E135" s="50"/>
      <c r="F135" s="38"/>
    </row>
    <row r="136" spans="1:6" ht="12.75">
      <c r="A136" s="14"/>
      <c r="B136" s="45"/>
      <c r="C136" s="46"/>
      <c r="D136" s="46"/>
      <c r="E136" s="50"/>
      <c r="F136" s="38"/>
    </row>
    <row r="137" spans="1:6" ht="12.75">
      <c r="A137" s="14"/>
      <c r="B137" s="45"/>
      <c r="C137" s="46"/>
      <c r="D137" s="46"/>
      <c r="E137" s="50"/>
      <c r="F137" s="38"/>
    </row>
    <row r="138" spans="1:6" ht="12.75">
      <c r="A138" s="14"/>
      <c r="B138" s="45"/>
      <c r="C138" s="46"/>
      <c r="D138" s="46"/>
      <c r="E138" s="50"/>
      <c r="F138" s="38"/>
    </row>
    <row r="139" spans="1:6" ht="12.75">
      <c r="A139" s="14"/>
      <c r="B139" s="45"/>
      <c r="C139" s="46"/>
      <c r="D139" s="46"/>
      <c r="E139" s="50"/>
      <c r="F139" s="38"/>
    </row>
    <row r="140" spans="1:6" ht="12.75">
      <c r="A140" s="14"/>
      <c r="B140" s="45"/>
      <c r="C140" s="46"/>
      <c r="D140" s="46"/>
      <c r="E140" s="50"/>
      <c r="F140" s="38"/>
    </row>
    <row r="141" spans="1:6" ht="12.75">
      <c r="A141" s="14"/>
      <c r="B141" s="45"/>
      <c r="C141" s="46"/>
      <c r="D141" s="46"/>
      <c r="E141" s="50"/>
      <c r="F141" s="38"/>
    </row>
    <row r="142" spans="1:6" ht="12.75">
      <c r="A142" s="14"/>
      <c r="B142" s="45"/>
      <c r="C142" s="46"/>
      <c r="D142" s="46"/>
      <c r="E142" s="50"/>
      <c r="F142" s="38"/>
    </row>
    <row r="143" spans="1:6" ht="12.75">
      <c r="A143" s="14"/>
      <c r="B143" s="45"/>
      <c r="C143" s="46"/>
      <c r="D143" s="46"/>
      <c r="E143" s="50"/>
      <c r="F143" s="38"/>
    </row>
    <row r="144" spans="1:6" ht="12.75">
      <c r="A144" s="14"/>
      <c r="B144" s="45"/>
      <c r="C144" s="47"/>
      <c r="D144" s="47"/>
      <c r="E144" s="51"/>
      <c r="F144" s="37"/>
    </row>
    <row r="145" spans="2:6" ht="12.75">
      <c r="B145" s="45"/>
      <c r="C145" s="47"/>
      <c r="D145" s="47"/>
      <c r="E145" s="54"/>
      <c r="F145" s="37"/>
    </row>
    <row r="146" spans="2:6" ht="12.75">
      <c r="B146" s="45"/>
      <c r="C146" s="47"/>
      <c r="D146" s="47"/>
      <c r="E146" s="54"/>
      <c r="F146" s="37"/>
    </row>
    <row r="147" spans="2:6" ht="12.75">
      <c r="B147" s="45"/>
      <c r="C147" s="47"/>
      <c r="D147" s="47"/>
      <c r="E147" s="54"/>
      <c r="F147" s="37"/>
    </row>
    <row r="148" spans="2:6" ht="12.75">
      <c r="B148" s="45"/>
      <c r="C148" s="47"/>
      <c r="D148" s="47"/>
      <c r="E148" s="54"/>
      <c r="F148" s="37"/>
    </row>
    <row r="149" spans="2:6" ht="12.75">
      <c r="B149" s="45"/>
      <c r="C149" s="47"/>
      <c r="D149" s="47"/>
      <c r="E149" s="54"/>
      <c r="F149" s="37"/>
    </row>
    <row r="150" spans="2:6" ht="12.75">
      <c r="B150" s="45"/>
      <c r="C150" s="47"/>
      <c r="D150" s="47"/>
      <c r="E150" s="54"/>
      <c r="F150" s="37"/>
    </row>
    <row r="151" spans="2:6" ht="12.75">
      <c r="B151" s="45"/>
      <c r="C151" s="47"/>
      <c r="D151" s="47"/>
      <c r="E151" s="54"/>
      <c r="F151" s="37"/>
    </row>
    <row r="152" spans="2:6" ht="12.75">
      <c r="B152" s="45"/>
      <c r="C152" s="47"/>
      <c r="D152" s="47"/>
      <c r="E152" s="54"/>
      <c r="F152" s="37"/>
    </row>
    <row r="153" spans="2:6" ht="12.75">
      <c r="B153" s="45"/>
      <c r="C153" s="47"/>
      <c r="D153" s="47"/>
      <c r="E153" s="54"/>
      <c r="F153" s="37"/>
    </row>
    <row r="154" spans="2:6" ht="12.75">
      <c r="B154" s="45"/>
      <c r="C154" s="47"/>
      <c r="D154" s="47"/>
      <c r="E154" s="54"/>
      <c r="F154" s="37"/>
    </row>
    <row r="155" spans="2:6" ht="12.75">
      <c r="B155" s="45"/>
      <c r="C155" s="47"/>
      <c r="D155" s="47"/>
      <c r="E155" s="54"/>
      <c r="F155" s="37"/>
    </row>
    <row r="156" spans="2:6" ht="12.75">
      <c r="B156" s="45"/>
      <c r="C156" s="47"/>
      <c r="D156" s="47"/>
      <c r="E156" s="54"/>
      <c r="F156" s="37"/>
    </row>
    <row r="157" spans="2:5" ht="12.75">
      <c r="B157" s="45"/>
      <c r="E157" s="54"/>
    </row>
    <row r="158" spans="2:5" ht="12.75">
      <c r="B158" s="45"/>
      <c r="E158" s="54"/>
    </row>
    <row r="159" ht="12.75">
      <c r="E159" s="54"/>
    </row>
  </sheetData>
  <sheetProtection/>
  <printOptions/>
  <pageMargins left="0.79" right="0.79" top="0.4" bottom="0.86" header="0.24" footer="0.59"/>
  <pageSetup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74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D37" sqref="D37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24.8515625" style="0" customWidth="1"/>
    <col min="4" max="4" width="20.140625" style="0" customWidth="1"/>
    <col min="5" max="5" width="15.57421875" style="13" customWidth="1"/>
    <col min="7" max="7" width="7.421875" style="0" customWidth="1"/>
  </cols>
  <sheetData>
    <row r="1" spans="1:7" ht="18">
      <c r="A1" s="1" t="s">
        <v>0</v>
      </c>
      <c r="B1" s="1"/>
      <c r="C1" s="1"/>
      <c r="D1" s="1"/>
      <c r="E1" s="19">
        <v>41056</v>
      </c>
      <c r="F1" s="15" t="s">
        <v>23</v>
      </c>
      <c r="G1">
        <f>COUNT(B7:B191)</f>
        <v>32</v>
      </c>
    </row>
    <row r="2" spans="1:5" ht="18">
      <c r="A2" s="3" t="s">
        <v>220</v>
      </c>
      <c r="B2" s="3"/>
      <c r="C2" s="3"/>
      <c r="D2" s="4"/>
      <c r="E2" s="20" t="s">
        <v>45</v>
      </c>
    </row>
    <row r="3" spans="1:5" ht="15.75">
      <c r="A3" s="5" t="s">
        <v>15</v>
      </c>
      <c r="B3" s="6"/>
      <c r="D3" s="4"/>
      <c r="E3" s="21" t="s">
        <v>226</v>
      </c>
    </row>
    <row r="4" spans="1:5" ht="18">
      <c r="A4" s="96" t="s">
        <v>30</v>
      </c>
      <c r="B4" s="97"/>
      <c r="C4" s="97"/>
      <c r="D4" s="4"/>
      <c r="E4" s="21"/>
    </row>
    <row r="5" spans="1:5" ht="24" customHeight="1">
      <c r="A5" s="7" t="s">
        <v>2</v>
      </c>
      <c r="B5" s="7"/>
      <c r="C5" s="7"/>
      <c r="D5" s="7"/>
      <c r="E5" s="10" t="s">
        <v>21</v>
      </c>
    </row>
    <row r="6" spans="1:5" ht="13.5" thickBot="1">
      <c r="A6" s="11" t="s">
        <v>3</v>
      </c>
      <c r="B6" s="12" t="s">
        <v>4</v>
      </c>
      <c r="C6" s="11" t="s">
        <v>11</v>
      </c>
      <c r="D6" s="11" t="s">
        <v>5</v>
      </c>
      <c r="E6" s="12"/>
    </row>
    <row r="7" spans="2:4" ht="13.5" thickTop="1">
      <c r="B7" s="13">
        <v>1</v>
      </c>
      <c r="C7" t="s">
        <v>372</v>
      </c>
      <c r="D7" t="s">
        <v>371</v>
      </c>
    </row>
    <row r="8" spans="2:4" ht="12.75">
      <c r="B8" s="13">
        <v>3</v>
      </c>
      <c r="C8" t="s">
        <v>401</v>
      </c>
      <c r="D8" t="s">
        <v>399</v>
      </c>
    </row>
    <row r="9" spans="2:4" ht="12.75">
      <c r="B9" s="13">
        <v>5</v>
      </c>
      <c r="C9" t="s">
        <v>402</v>
      </c>
      <c r="D9" t="s">
        <v>399</v>
      </c>
    </row>
    <row r="10" spans="2:4" ht="12.75">
      <c r="B10" s="13">
        <v>8</v>
      </c>
      <c r="C10" t="s">
        <v>426</v>
      </c>
      <c r="D10" t="s">
        <v>427</v>
      </c>
    </row>
    <row r="11" spans="2:4" ht="12.75">
      <c r="B11" s="13">
        <v>9</v>
      </c>
      <c r="C11" t="s">
        <v>433</v>
      </c>
      <c r="D11" t="s">
        <v>432</v>
      </c>
    </row>
    <row r="12" spans="2:4" ht="12.75">
      <c r="B12" s="13">
        <v>10</v>
      </c>
      <c r="C12" t="s">
        <v>439</v>
      </c>
      <c r="D12" t="s">
        <v>73</v>
      </c>
    </row>
    <row r="13" spans="2:4" ht="12.75">
      <c r="B13" s="13">
        <v>11</v>
      </c>
      <c r="C13" t="s">
        <v>440</v>
      </c>
      <c r="D13" t="s">
        <v>73</v>
      </c>
    </row>
    <row r="14" spans="2:4" ht="12.75">
      <c r="B14" s="13">
        <v>14</v>
      </c>
      <c r="C14" t="s">
        <v>465</v>
      </c>
      <c r="D14" t="s">
        <v>153</v>
      </c>
    </row>
    <row r="15" spans="2:4" ht="12.75">
      <c r="B15" s="13">
        <v>17</v>
      </c>
      <c r="C15" t="s">
        <v>466</v>
      </c>
      <c r="D15" t="s">
        <v>153</v>
      </c>
    </row>
    <row r="16" spans="2:4" ht="12.75">
      <c r="B16" s="13">
        <v>18</v>
      </c>
      <c r="C16" t="s">
        <v>478</v>
      </c>
      <c r="D16" t="s">
        <v>371</v>
      </c>
    </row>
    <row r="17" spans="2:4" ht="12.75">
      <c r="B17" s="13">
        <v>19</v>
      </c>
      <c r="C17" t="s">
        <v>495</v>
      </c>
      <c r="D17" t="s">
        <v>396</v>
      </c>
    </row>
    <row r="18" spans="2:4" ht="12.75">
      <c r="B18" s="13">
        <v>20</v>
      </c>
      <c r="C18" t="s">
        <v>525</v>
      </c>
      <c r="D18" t="s">
        <v>371</v>
      </c>
    </row>
    <row r="19" spans="2:4" ht="12.75">
      <c r="B19" s="13">
        <v>21</v>
      </c>
      <c r="C19" t="s">
        <v>543</v>
      </c>
      <c r="D19" t="s">
        <v>371</v>
      </c>
    </row>
    <row r="20" spans="2:4" ht="12.75">
      <c r="B20" s="13">
        <v>22</v>
      </c>
      <c r="C20" t="s">
        <v>544</v>
      </c>
      <c r="D20" t="s">
        <v>371</v>
      </c>
    </row>
    <row r="21" spans="2:4" ht="12.75">
      <c r="B21" s="13">
        <v>23</v>
      </c>
      <c r="C21" t="s">
        <v>566</v>
      </c>
      <c r="D21" t="s">
        <v>106</v>
      </c>
    </row>
    <row r="22" spans="2:4" ht="12.75">
      <c r="B22" s="13">
        <v>25</v>
      </c>
      <c r="C22" t="s">
        <v>567</v>
      </c>
      <c r="D22" t="s">
        <v>106</v>
      </c>
    </row>
    <row r="23" spans="2:4" ht="12.75">
      <c r="B23" s="13">
        <v>27</v>
      </c>
      <c r="C23" t="s">
        <v>568</v>
      </c>
      <c r="D23" t="s">
        <v>103</v>
      </c>
    </row>
    <row r="24" spans="2:4" ht="12.75">
      <c r="B24" s="13">
        <v>29</v>
      </c>
      <c r="C24" t="s">
        <v>569</v>
      </c>
      <c r="D24" t="s">
        <v>103</v>
      </c>
    </row>
    <row r="25" spans="2:4" ht="12.75">
      <c r="B25" s="13">
        <v>30</v>
      </c>
      <c r="C25" t="s">
        <v>579</v>
      </c>
      <c r="D25" t="s">
        <v>580</v>
      </c>
    </row>
    <row r="26" spans="2:4" ht="12.75">
      <c r="B26" s="13">
        <v>31</v>
      </c>
      <c r="C26" t="s">
        <v>581</v>
      </c>
      <c r="D26" t="s">
        <v>580</v>
      </c>
    </row>
    <row r="27" spans="2:4" ht="12.75">
      <c r="B27" s="13">
        <v>32</v>
      </c>
      <c r="C27" t="s">
        <v>612</v>
      </c>
      <c r="D27" t="s">
        <v>580</v>
      </c>
    </row>
    <row r="28" spans="2:4" ht="12.75">
      <c r="B28" s="13">
        <v>33</v>
      </c>
      <c r="C28" t="s">
        <v>623</v>
      </c>
      <c r="D28" t="s">
        <v>624</v>
      </c>
    </row>
    <row r="29" spans="2:4" ht="12.75">
      <c r="B29" s="13">
        <v>34</v>
      </c>
      <c r="C29" t="s">
        <v>629</v>
      </c>
      <c r="D29" t="s">
        <v>630</v>
      </c>
    </row>
    <row r="30" spans="2:4" ht="12.75">
      <c r="B30" s="13">
        <v>35</v>
      </c>
      <c r="C30" t="s">
        <v>631</v>
      </c>
      <c r="D30" t="s">
        <v>630</v>
      </c>
    </row>
    <row r="31" spans="2:4" ht="12.75">
      <c r="B31" s="13">
        <v>36</v>
      </c>
      <c r="C31" t="s">
        <v>632</v>
      </c>
      <c r="D31" t="s">
        <v>210</v>
      </c>
    </row>
    <row r="32" spans="2:4" ht="12.75">
      <c r="B32" s="13">
        <v>37</v>
      </c>
      <c r="C32" t="s">
        <v>643</v>
      </c>
      <c r="D32" t="s">
        <v>642</v>
      </c>
    </row>
    <row r="33" spans="2:4" ht="12.75">
      <c r="B33" s="13">
        <v>39</v>
      </c>
      <c r="C33" t="s">
        <v>685</v>
      </c>
      <c r="D33" t="s">
        <v>686</v>
      </c>
    </row>
    <row r="34" spans="2:4" ht="12.75">
      <c r="B34" s="13">
        <v>40</v>
      </c>
      <c r="C34" t="s">
        <v>687</v>
      </c>
      <c r="D34" t="s">
        <v>686</v>
      </c>
    </row>
    <row r="35" spans="2:4" ht="12.75">
      <c r="B35" s="13">
        <v>41</v>
      </c>
      <c r="C35" t="s">
        <v>830</v>
      </c>
      <c r="D35" t="s">
        <v>831</v>
      </c>
    </row>
    <row r="36" spans="2:4" ht="12.75">
      <c r="B36" s="13">
        <v>42</v>
      </c>
      <c r="C36" t="s">
        <v>832</v>
      </c>
      <c r="D36" s="42" t="s">
        <v>837</v>
      </c>
    </row>
    <row r="37" spans="2:4" ht="12.75">
      <c r="B37" s="13">
        <v>43</v>
      </c>
      <c r="C37" t="s">
        <v>833</v>
      </c>
      <c r="D37" t="s">
        <v>834</v>
      </c>
    </row>
    <row r="38" spans="2:4" ht="12.75">
      <c r="B38" s="13">
        <v>44</v>
      </c>
      <c r="C38" t="s">
        <v>835</v>
      </c>
      <c r="D38" t="s">
        <v>836</v>
      </c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</sheetData>
  <sheetProtection/>
  <mergeCells count="1">
    <mergeCell ref="A4:C4"/>
  </mergeCells>
  <printOptions/>
  <pageMargins left="0.1968503937007874" right="0.1968503937007874" top="0.3937007874015748" bottom="0.8661417322834646" header="0.2362204724409449" footer="0.5905511811023623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111"/>
  <dimension ref="A1:G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4" sqref="D24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25.7109375" style="0" customWidth="1"/>
    <col min="4" max="4" width="22.8515625" style="0" customWidth="1"/>
    <col min="5" max="5" width="15.57421875" style="13" customWidth="1"/>
  </cols>
  <sheetData>
    <row r="1" spans="1:7" ht="18">
      <c r="A1" s="1" t="s">
        <v>0</v>
      </c>
      <c r="B1" s="1"/>
      <c r="C1" s="1"/>
      <c r="D1" s="1"/>
      <c r="E1" s="19">
        <v>41056</v>
      </c>
      <c r="F1" s="15" t="s">
        <v>23</v>
      </c>
      <c r="G1">
        <f>COUNT(B7:B140)</f>
        <v>19</v>
      </c>
    </row>
    <row r="2" spans="1:5" ht="18">
      <c r="A2" s="57" t="s">
        <v>220</v>
      </c>
      <c r="B2" s="3"/>
      <c r="C2" s="3"/>
      <c r="D2" s="4"/>
      <c r="E2" s="20" t="s">
        <v>45</v>
      </c>
    </row>
    <row r="3" spans="1:5" ht="18">
      <c r="A3" s="5" t="s">
        <v>16</v>
      </c>
      <c r="B3" s="6"/>
      <c r="C3" s="24"/>
      <c r="D3" s="4"/>
      <c r="E3" s="21" t="s">
        <v>227</v>
      </c>
    </row>
    <row r="4" spans="1:5" ht="18">
      <c r="A4" s="96" t="s">
        <v>204</v>
      </c>
      <c r="B4" s="97"/>
      <c r="C4" s="97"/>
      <c r="D4" s="4"/>
      <c r="E4" s="21"/>
    </row>
    <row r="5" spans="1:5" ht="25.5" customHeight="1">
      <c r="A5" s="7" t="s">
        <v>2</v>
      </c>
      <c r="B5" s="7"/>
      <c r="C5" s="7"/>
      <c r="D5" s="7"/>
      <c r="E5" s="10" t="s">
        <v>19</v>
      </c>
    </row>
    <row r="6" spans="1:5" ht="13.5" thickBot="1">
      <c r="A6" s="11" t="s">
        <v>3</v>
      </c>
      <c r="B6" s="12" t="s">
        <v>4</v>
      </c>
      <c r="C6" s="11" t="s">
        <v>11</v>
      </c>
      <c r="D6" s="11" t="s">
        <v>5</v>
      </c>
      <c r="E6" s="12" t="s">
        <v>18</v>
      </c>
    </row>
    <row r="7" spans="2:5" ht="13.5" thickTop="1">
      <c r="B7" s="13">
        <v>62</v>
      </c>
      <c r="C7" t="s">
        <v>443</v>
      </c>
      <c r="D7" t="s">
        <v>73</v>
      </c>
      <c r="E7" s="13" t="s">
        <v>444</v>
      </c>
    </row>
    <row r="8" spans="2:5" ht="12.75">
      <c r="B8" s="13">
        <v>63</v>
      </c>
      <c r="C8" t="s">
        <v>445</v>
      </c>
      <c r="D8" t="s">
        <v>73</v>
      </c>
      <c r="E8" s="13" t="s">
        <v>444</v>
      </c>
    </row>
    <row r="9" spans="2:5" ht="12.75">
      <c r="B9" s="13">
        <v>64</v>
      </c>
      <c r="C9" t="s">
        <v>613</v>
      </c>
      <c r="D9" t="s">
        <v>580</v>
      </c>
      <c r="E9" s="13" t="s">
        <v>444</v>
      </c>
    </row>
    <row r="10" spans="2:5" ht="12.75">
      <c r="B10" s="13">
        <v>65</v>
      </c>
      <c r="C10" t="s">
        <v>689</v>
      </c>
      <c r="D10" t="s">
        <v>686</v>
      </c>
      <c r="E10" s="13" t="s">
        <v>444</v>
      </c>
    </row>
    <row r="11" spans="2:5" ht="12.75">
      <c r="B11" s="13">
        <v>66</v>
      </c>
      <c r="C11" t="s">
        <v>740</v>
      </c>
      <c r="D11" t="s">
        <v>741</v>
      </c>
      <c r="E11" s="13" t="s">
        <v>444</v>
      </c>
    </row>
    <row r="12" spans="2:5" ht="12.75">
      <c r="B12" s="13">
        <v>67</v>
      </c>
      <c r="C12" t="s">
        <v>838</v>
      </c>
      <c r="D12" t="s">
        <v>839</v>
      </c>
      <c r="E12" s="13" t="s">
        <v>444</v>
      </c>
    </row>
    <row r="13" spans="2:5" ht="12.75">
      <c r="B13" s="13">
        <v>68</v>
      </c>
      <c r="C13" t="s">
        <v>840</v>
      </c>
      <c r="D13" t="s">
        <v>841</v>
      </c>
      <c r="E13" s="13" t="s">
        <v>444</v>
      </c>
    </row>
    <row r="14" ht="12.75">
      <c r="B14" s="13"/>
    </row>
    <row r="15" spans="2:5" ht="12.75">
      <c r="B15" s="13">
        <v>73</v>
      </c>
      <c r="C15" t="s">
        <v>404</v>
      </c>
      <c r="D15" t="s">
        <v>399</v>
      </c>
      <c r="E15" s="13" t="s">
        <v>403</v>
      </c>
    </row>
    <row r="16" spans="2:5" ht="12.75">
      <c r="B16" s="13">
        <v>74</v>
      </c>
      <c r="C16" t="s">
        <v>405</v>
      </c>
      <c r="D16" t="s">
        <v>399</v>
      </c>
      <c r="E16" s="13" t="s">
        <v>403</v>
      </c>
    </row>
    <row r="17" spans="2:5" ht="12.75">
      <c r="B17" s="13">
        <v>75</v>
      </c>
      <c r="C17" t="s">
        <v>441</v>
      </c>
      <c r="D17" t="s">
        <v>73</v>
      </c>
      <c r="E17" s="13" t="s">
        <v>403</v>
      </c>
    </row>
    <row r="18" spans="2:5" ht="12.75">
      <c r="B18" s="13">
        <v>78</v>
      </c>
      <c r="C18" t="s">
        <v>442</v>
      </c>
      <c r="D18" t="s">
        <v>73</v>
      </c>
      <c r="E18" s="13" t="s">
        <v>403</v>
      </c>
    </row>
    <row r="19" spans="2:5" ht="12.75">
      <c r="B19" s="13">
        <v>80</v>
      </c>
      <c r="C19" t="s">
        <v>505</v>
      </c>
      <c r="D19" t="s">
        <v>60</v>
      </c>
      <c r="E19" s="13" t="s">
        <v>403</v>
      </c>
    </row>
    <row r="20" spans="2:5" ht="12.75">
      <c r="B20" s="13">
        <v>81</v>
      </c>
      <c r="C20" t="s">
        <v>615</v>
      </c>
      <c r="D20" t="s">
        <v>371</v>
      </c>
      <c r="E20" s="13" t="s">
        <v>403</v>
      </c>
    </row>
    <row r="21" spans="2:5" ht="12.75">
      <c r="B21" s="13">
        <v>82</v>
      </c>
      <c r="C21" t="s">
        <v>633</v>
      </c>
      <c r="D21" t="s">
        <v>210</v>
      </c>
      <c r="E21" s="13" t="s">
        <v>403</v>
      </c>
    </row>
    <row r="22" spans="2:5" ht="12.75">
      <c r="B22" s="13">
        <v>83</v>
      </c>
      <c r="C22" t="s">
        <v>688</v>
      </c>
      <c r="D22" t="s">
        <v>686</v>
      </c>
      <c r="E22" s="13" t="s">
        <v>403</v>
      </c>
    </row>
    <row r="23" spans="2:5" ht="12.75">
      <c r="B23" s="13">
        <v>84</v>
      </c>
      <c r="C23" t="s">
        <v>842</v>
      </c>
      <c r="D23" t="s">
        <v>873</v>
      </c>
      <c r="E23" s="13" t="s">
        <v>403</v>
      </c>
    </row>
    <row r="24" spans="2:5" ht="12.75">
      <c r="B24" s="13">
        <v>85</v>
      </c>
      <c r="C24" t="s">
        <v>843</v>
      </c>
      <c r="D24" t="s">
        <v>841</v>
      </c>
      <c r="E24" s="13" t="s">
        <v>403</v>
      </c>
    </row>
    <row r="25" spans="2:5" ht="12.75">
      <c r="B25" s="13">
        <v>86</v>
      </c>
      <c r="C25" t="s">
        <v>844</v>
      </c>
      <c r="D25" t="s">
        <v>845</v>
      </c>
      <c r="E25" s="13" t="s">
        <v>403</v>
      </c>
    </row>
    <row r="26" spans="2:5" ht="12.75">
      <c r="B26" s="13">
        <v>87</v>
      </c>
      <c r="C26" t="s">
        <v>846</v>
      </c>
      <c r="D26" t="s">
        <v>348</v>
      </c>
      <c r="E26" s="13" t="s">
        <v>403</v>
      </c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7" ht="12.75">
      <c r="B37" s="13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12"/>
  <dimension ref="A1:I267"/>
  <sheetViews>
    <sheetView zoomScalePageLayoutView="0" workbookViewId="0" topLeftCell="A1">
      <pane ySplit="6" topLeftCell="A23" activePane="bottomLeft" state="frozen"/>
      <selection pane="topLeft" activeCell="A1" sqref="A1"/>
      <selection pane="bottomLeft" activeCell="E29" sqref="E29"/>
    </sheetView>
  </sheetViews>
  <sheetFormatPr defaultColWidth="11.421875" defaultRowHeight="12.75"/>
  <cols>
    <col min="1" max="1" width="5.57421875" style="0" customWidth="1"/>
    <col min="2" max="2" width="8.28125" style="0" customWidth="1"/>
    <col min="3" max="3" width="13.57421875" style="0" customWidth="1"/>
    <col min="4" max="4" width="12.140625" style="0" bestFit="1" customWidth="1"/>
    <col min="5" max="5" width="26.140625" style="0" customWidth="1"/>
    <col min="6" max="6" width="7.57421875" style="67" customWidth="1"/>
    <col min="7" max="7" width="13.7109375" style="0" customWidth="1"/>
    <col min="8" max="8" width="7.421875" style="0" customWidth="1"/>
  </cols>
  <sheetData>
    <row r="1" spans="1:9" ht="18">
      <c r="A1" s="1" t="s">
        <v>0</v>
      </c>
      <c r="B1" s="1"/>
      <c r="C1" s="1"/>
      <c r="D1" s="1"/>
      <c r="G1" s="2">
        <v>41056</v>
      </c>
      <c r="H1" s="15" t="s">
        <v>23</v>
      </c>
      <c r="I1">
        <f>COUNT(B7:B297)</f>
        <v>31</v>
      </c>
    </row>
    <row r="2" spans="1:7" ht="18">
      <c r="A2" s="57" t="s">
        <v>220</v>
      </c>
      <c r="B2" s="3"/>
      <c r="C2" s="3"/>
      <c r="D2" s="4"/>
      <c r="G2" s="17" t="s">
        <v>42</v>
      </c>
    </row>
    <row r="3" spans="1:7" ht="18">
      <c r="A3" s="5" t="s">
        <v>17</v>
      </c>
      <c r="B3" s="6"/>
      <c r="C3" s="8" t="s">
        <v>228</v>
      </c>
      <c r="D3" s="4"/>
      <c r="G3" s="21" t="s">
        <v>37</v>
      </c>
    </row>
    <row r="4" spans="1:6" ht="18">
      <c r="A4" s="96" t="s">
        <v>219</v>
      </c>
      <c r="B4" s="97"/>
      <c r="C4" s="97"/>
      <c r="D4" s="4"/>
      <c r="E4" s="23"/>
      <c r="F4" s="77"/>
    </row>
    <row r="5" spans="1:7" ht="29.25" customHeight="1">
      <c r="A5" s="7" t="s">
        <v>2</v>
      </c>
      <c r="B5" s="7"/>
      <c r="C5" s="7"/>
      <c r="D5" s="7"/>
      <c r="G5" s="10" t="s">
        <v>36</v>
      </c>
    </row>
    <row r="6" spans="1:8" ht="12.75">
      <c r="A6" s="34" t="s">
        <v>3</v>
      </c>
      <c r="B6" s="34" t="s">
        <v>31</v>
      </c>
      <c r="C6" s="34" t="s">
        <v>33</v>
      </c>
      <c r="D6" s="34" t="s">
        <v>34</v>
      </c>
      <c r="E6" s="34" t="s">
        <v>32</v>
      </c>
      <c r="F6" s="74" t="s">
        <v>482</v>
      </c>
      <c r="G6" s="34"/>
      <c r="H6" s="34" t="s">
        <v>6</v>
      </c>
    </row>
    <row r="7" spans="1:6" ht="12.75">
      <c r="A7" s="36"/>
      <c r="B7" s="20">
        <v>51</v>
      </c>
      <c r="C7" s="14" t="s">
        <v>479</v>
      </c>
      <c r="D7" s="14" t="s">
        <v>480</v>
      </c>
      <c r="E7" s="37" t="s">
        <v>371</v>
      </c>
      <c r="F7" s="75"/>
    </row>
    <row r="8" spans="1:6" ht="12.75">
      <c r="A8" s="36"/>
      <c r="B8" s="20">
        <v>54</v>
      </c>
      <c r="C8" s="14" t="s">
        <v>501</v>
      </c>
      <c r="D8" s="14" t="s">
        <v>50</v>
      </c>
      <c r="E8" s="37" t="s">
        <v>60</v>
      </c>
      <c r="F8" s="75">
        <v>1981</v>
      </c>
    </row>
    <row r="9" spans="1:6" ht="12.75">
      <c r="A9" s="36"/>
      <c r="B9" s="20">
        <v>55</v>
      </c>
      <c r="C9" s="14" t="s">
        <v>91</v>
      </c>
      <c r="D9" s="14" t="s">
        <v>139</v>
      </c>
      <c r="E9" s="37" t="s">
        <v>60</v>
      </c>
      <c r="F9" s="75">
        <v>1963</v>
      </c>
    </row>
    <row r="10" spans="1:6" ht="12.75">
      <c r="A10" s="36"/>
      <c r="B10" s="20">
        <v>57</v>
      </c>
      <c r="C10" s="14" t="s">
        <v>526</v>
      </c>
      <c r="D10" s="14" t="s">
        <v>123</v>
      </c>
      <c r="E10" s="37" t="s">
        <v>371</v>
      </c>
      <c r="F10" s="75">
        <v>1963</v>
      </c>
    </row>
    <row r="11" spans="1:6" ht="12.75">
      <c r="A11" s="36"/>
      <c r="B11" s="20">
        <v>59</v>
      </c>
      <c r="C11" s="14" t="s">
        <v>577</v>
      </c>
      <c r="D11" s="14" t="s">
        <v>95</v>
      </c>
      <c r="E11" s="37" t="s">
        <v>578</v>
      </c>
      <c r="F11" s="75">
        <v>1976</v>
      </c>
    </row>
    <row r="12" spans="1:6" ht="12.75">
      <c r="A12" s="36"/>
      <c r="B12" s="20">
        <v>61</v>
      </c>
      <c r="C12" s="14" t="s">
        <v>602</v>
      </c>
      <c r="D12" s="14" t="s">
        <v>95</v>
      </c>
      <c r="E12" s="37" t="s">
        <v>60</v>
      </c>
      <c r="F12" s="75">
        <v>1983</v>
      </c>
    </row>
    <row r="13" spans="1:6" ht="12.75">
      <c r="A13" s="36"/>
      <c r="B13" s="20">
        <v>62</v>
      </c>
      <c r="C13" s="14" t="s">
        <v>197</v>
      </c>
      <c r="D13" s="14" t="s">
        <v>149</v>
      </c>
      <c r="E13" s="37" t="s">
        <v>614</v>
      </c>
      <c r="F13" s="75"/>
    </row>
    <row r="14" spans="1:6" ht="12.75">
      <c r="A14" s="36"/>
      <c r="B14" s="20">
        <v>64</v>
      </c>
      <c r="C14" s="14" t="s">
        <v>421</v>
      </c>
      <c r="D14" s="14" t="s">
        <v>635</v>
      </c>
      <c r="E14" s="37" t="s">
        <v>636</v>
      </c>
      <c r="F14" s="75">
        <v>1953</v>
      </c>
    </row>
    <row r="15" spans="1:6" ht="12.75">
      <c r="A15" s="36"/>
      <c r="B15" s="20">
        <v>65</v>
      </c>
      <c r="C15" s="14" t="s">
        <v>637</v>
      </c>
      <c r="D15" s="14" t="s">
        <v>117</v>
      </c>
      <c r="E15" s="37" t="s">
        <v>638</v>
      </c>
      <c r="F15" s="75">
        <v>1984</v>
      </c>
    </row>
    <row r="16" spans="1:6" ht="12.75">
      <c r="A16" s="36"/>
      <c r="B16" s="20">
        <v>66</v>
      </c>
      <c r="C16" s="14" t="s">
        <v>654</v>
      </c>
      <c r="D16" s="14" t="s">
        <v>655</v>
      </c>
      <c r="E16" s="37" t="s">
        <v>391</v>
      </c>
      <c r="F16" s="75">
        <v>1975</v>
      </c>
    </row>
    <row r="17" spans="1:6" ht="12.75">
      <c r="A17" s="36"/>
      <c r="B17" s="20">
        <v>67</v>
      </c>
      <c r="C17" s="14" t="s">
        <v>672</v>
      </c>
      <c r="D17" s="14" t="s">
        <v>673</v>
      </c>
      <c r="E17" s="37" t="s">
        <v>106</v>
      </c>
      <c r="F17" s="75">
        <v>1983</v>
      </c>
    </row>
    <row r="18" spans="1:6" ht="12.75">
      <c r="A18" s="36"/>
      <c r="B18" s="20">
        <v>69</v>
      </c>
      <c r="C18" s="14" t="s">
        <v>198</v>
      </c>
      <c r="D18" s="14" t="s">
        <v>133</v>
      </c>
      <c r="E18" s="37" t="s">
        <v>371</v>
      </c>
      <c r="F18" s="75">
        <v>1960</v>
      </c>
    </row>
    <row r="19" spans="1:6" ht="12.75">
      <c r="A19" s="36"/>
      <c r="B19" s="20">
        <v>70</v>
      </c>
      <c r="C19" s="14" t="s">
        <v>680</v>
      </c>
      <c r="D19" s="14" t="s">
        <v>95</v>
      </c>
      <c r="E19" s="37" t="s">
        <v>396</v>
      </c>
      <c r="F19" s="75">
        <v>1990</v>
      </c>
    </row>
    <row r="20" spans="1:6" ht="12.75">
      <c r="A20" s="36"/>
      <c r="B20" s="20">
        <v>72</v>
      </c>
      <c r="C20" s="14" t="s">
        <v>96</v>
      </c>
      <c r="D20" s="14" t="s">
        <v>109</v>
      </c>
      <c r="E20" s="37" t="s">
        <v>681</v>
      </c>
      <c r="F20" s="75">
        <v>1987</v>
      </c>
    </row>
    <row r="21" spans="1:6" ht="12.75">
      <c r="A21" s="36"/>
      <c r="B21" s="20">
        <v>73</v>
      </c>
      <c r="C21" s="14" t="s">
        <v>724</v>
      </c>
      <c r="D21" s="14" t="s">
        <v>102</v>
      </c>
      <c r="E21" s="37" t="s">
        <v>725</v>
      </c>
      <c r="F21" s="75"/>
    </row>
    <row r="22" spans="1:6" ht="12.75">
      <c r="A22" s="36"/>
      <c r="B22" s="20">
        <v>74</v>
      </c>
      <c r="C22" s="14" t="s">
        <v>731</v>
      </c>
      <c r="D22" s="14" t="s">
        <v>732</v>
      </c>
      <c r="E22" s="37" t="s">
        <v>733</v>
      </c>
      <c r="F22" s="75">
        <v>1967</v>
      </c>
    </row>
    <row r="23" spans="1:6" ht="12.75">
      <c r="A23" s="36"/>
      <c r="B23" s="20">
        <v>75</v>
      </c>
      <c r="C23" s="14" t="s">
        <v>747</v>
      </c>
      <c r="D23" s="14" t="s">
        <v>748</v>
      </c>
      <c r="E23" s="37" t="s">
        <v>749</v>
      </c>
      <c r="F23" s="75">
        <v>1955</v>
      </c>
    </row>
    <row r="24" spans="1:6" ht="12.75">
      <c r="A24" s="36"/>
      <c r="B24" s="20">
        <v>77</v>
      </c>
      <c r="C24" s="14" t="s">
        <v>91</v>
      </c>
      <c r="D24" s="14" t="s">
        <v>474</v>
      </c>
      <c r="E24" s="37" t="s">
        <v>762</v>
      </c>
      <c r="F24" s="75"/>
    </row>
    <row r="25" spans="1:6" ht="12.75">
      <c r="A25" s="36"/>
      <c r="B25" s="20">
        <v>79</v>
      </c>
      <c r="C25" s="14" t="s">
        <v>768</v>
      </c>
      <c r="D25" s="14" t="s">
        <v>769</v>
      </c>
      <c r="E25" s="37" t="s">
        <v>770</v>
      </c>
      <c r="F25" s="75">
        <v>1969</v>
      </c>
    </row>
    <row r="26" spans="1:6" ht="12.75">
      <c r="A26" s="36"/>
      <c r="B26" s="20">
        <v>80</v>
      </c>
      <c r="C26" s="14" t="s">
        <v>771</v>
      </c>
      <c r="D26" s="14" t="s">
        <v>125</v>
      </c>
      <c r="E26" s="37" t="s">
        <v>772</v>
      </c>
      <c r="F26" s="75">
        <v>1962</v>
      </c>
    </row>
    <row r="27" spans="1:6" ht="12.75">
      <c r="A27" s="36"/>
      <c r="B27" s="20">
        <v>81</v>
      </c>
      <c r="C27" s="14" t="s">
        <v>871</v>
      </c>
      <c r="D27" s="14" t="s">
        <v>75</v>
      </c>
      <c r="E27" s="37" t="s">
        <v>772</v>
      </c>
      <c r="F27" s="75">
        <v>1973</v>
      </c>
    </row>
    <row r="28" spans="1:6" ht="12.75">
      <c r="A28" s="36"/>
      <c r="B28" s="20">
        <v>82</v>
      </c>
      <c r="C28" s="14" t="s">
        <v>773</v>
      </c>
      <c r="D28" s="14" t="s">
        <v>208</v>
      </c>
      <c r="E28" s="37" t="s">
        <v>762</v>
      </c>
      <c r="F28" s="75">
        <v>1970</v>
      </c>
    </row>
    <row r="29" spans="1:6" ht="12.75">
      <c r="A29" s="36"/>
      <c r="B29" s="20">
        <v>83</v>
      </c>
      <c r="C29" s="14" t="s">
        <v>774</v>
      </c>
      <c r="D29" s="14" t="s">
        <v>775</v>
      </c>
      <c r="E29" s="37" t="s">
        <v>762</v>
      </c>
      <c r="F29" s="75">
        <v>1974</v>
      </c>
    </row>
    <row r="30" spans="1:6" ht="12.75">
      <c r="A30" s="36"/>
      <c r="B30" s="20">
        <v>84</v>
      </c>
      <c r="C30" s="14" t="s">
        <v>853</v>
      </c>
      <c r="D30" s="14" t="s">
        <v>102</v>
      </c>
      <c r="E30" s="37" t="s">
        <v>872</v>
      </c>
      <c r="F30" s="75">
        <v>1970</v>
      </c>
    </row>
    <row r="31" spans="1:6" ht="12.75">
      <c r="A31" s="36"/>
      <c r="B31" s="20">
        <v>85</v>
      </c>
      <c r="C31" s="14" t="s">
        <v>854</v>
      </c>
      <c r="D31" s="14" t="s">
        <v>855</v>
      </c>
      <c r="E31" s="37" t="s">
        <v>856</v>
      </c>
      <c r="F31" s="75">
        <v>1959</v>
      </c>
    </row>
    <row r="32" spans="1:6" ht="12.75">
      <c r="A32" s="36"/>
      <c r="B32" s="20">
        <v>86</v>
      </c>
      <c r="C32" s="14" t="s">
        <v>857</v>
      </c>
      <c r="D32" s="14" t="s">
        <v>858</v>
      </c>
      <c r="E32" s="37" t="s">
        <v>859</v>
      </c>
      <c r="F32" s="75">
        <v>1964</v>
      </c>
    </row>
    <row r="33" spans="1:6" ht="12.75">
      <c r="A33" s="36"/>
      <c r="B33" s="20">
        <v>87</v>
      </c>
      <c r="C33" s="14" t="s">
        <v>860</v>
      </c>
      <c r="D33" s="14" t="s">
        <v>861</v>
      </c>
      <c r="E33" s="37" t="s">
        <v>862</v>
      </c>
      <c r="F33" s="75">
        <v>1973</v>
      </c>
    </row>
    <row r="34" spans="1:6" ht="12.75">
      <c r="A34" s="36"/>
      <c r="B34" s="20">
        <v>88</v>
      </c>
      <c r="C34" s="14" t="s">
        <v>863</v>
      </c>
      <c r="D34" s="14" t="s">
        <v>864</v>
      </c>
      <c r="E34" s="37" t="s">
        <v>856</v>
      </c>
      <c r="F34" s="75">
        <v>1954</v>
      </c>
    </row>
    <row r="35" spans="1:6" ht="12.75">
      <c r="A35" s="36"/>
      <c r="B35" s="20">
        <v>89</v>
      </c>
      <c r="C35" s="14" t="s">
        <v>865</v>
      </c>
      <c r="D35" s="14" t="s">
        <v>289</v>
      </c>
      <c r="E35" s="37" t="s">
        <v>866</v>
      </c>
      <c r="F35" s="75">
        <v>1974</v>
      </c>
    </row>
    <row r="36" spans="1:6" ht="12.75">
      <c r="A36" s="36"/>
      <c r="B36" s="20">
        <v>90</v>
      </c>
      <c r="C36" s="14" t="s">
        <v>867</v>
      </c>
      <c r="D36" s="14" t="s">
        <v>247</v>
      </c>
      <c r="E36" s="37" t="s">
        <v>868</v>
      </c>
      <c r="F36" s="75">
        <v>1964</v>
      </c>
    </row>
    <row r="37" spans="1:6" ht="12.75">
      <c r="A37" s="36"/>
      <c r="B37" s="20">
        <v>91</v>
      </c>
      <c r="C37" s="14" t="s">
        <v>869</v>
      </c>
      <c r="D37" s="14" t="s">
        <v>673</v>
      </c>
      <c r="E37" s="37" t="s">
        <v>870</v>
      </c>
      <c r="F37" s="75">
        <v>1981</v>
      </c>
    </row>
    <row r="38" spans="1:6" ht="12.75">
      <c r="A38" s="36"/>
      <c r="B38" s="20"/>
      <c r="C38" s="14"/>
      <c r="D38" s="14"/>
      <c r="E38" s="37"/>
      <c r="F38" s="75"/>
    </row>
    <row r="39" spans="1:6" ht="12.75">
      <c r="A39" s="36"/>
      <c r="B39" s="20"/>
      <c r="C39" s="14"/>
      <c r="D39" s="14"/>
      <c r="E39" s="37"/>
      <c r="F39" s="75"/>
    </row>
    <row r="40" spans="1:6" ht="12.75">
      <c r="A40" s="36"/>
      <c r="B40" s="20"/>
      <c r="C40" s="14"/>
      <c r="D40" s="14"/>
      <c r="E40" s="37"/>
      <c r="F40" s="75"/>
    </row>
    <row r="41" spans="1:6" ht="12.75">
      <c r="A41" s="36"/>
      <c r="B41" s="20"/>
      <c r="C41" s="14"/>
      <c r="D41" s="14"/>
      <c r="E41" s="37"/>
      <c r="F41" s="75"/>
    </row>
    <row r="42" spans="1:6" ht="12.75">
      <c r="A42" s="36"/>
      <c r="B42" s="20"/>
      <c r="C42" s="14"/>
      <c r="D42" s="14"/>
      <c r="E42" s="37"/>
      <c r="F42" s="75"/>
    </row>
    <row r="43" spans="1:6" ht="12.75">
      <c r="A43" s="36"/>
      <c r="B43" s="20"/>
      <c r="C43" s="14"/>
      <c r="D43" s="14"/>
      <c r="E43" s="37"/>
      <c r="F43" s="75"/>
    </row>
    <row r="44" spans="1:6" ht="12.75">
      <c r="A44" s="36"/>
      <c r="B44" s="20"/>
      <c r="C44" s="14"/>
      <c r="D44" s="14"/>
      <c r="E44" s="37"/>
      <c r="F44" s="75"/>
    </row>
    <row r="45" spans="1:6" ht="12.75">
      <c r="A45" s="36"/>
      <c r="B45" s="20"/>
      <c r="C45" s="14"/>
      <c r="D45" s="14"/>
      <c r="E45" s="37"/>
      <c r="F45" s="75"/>
    </row>
    <row r="46" spans="1:6" ht="12.75">
      <c r="A46" s="36"/>
      <c r="B46" s="20"/>
      <c r="C46" s="14"/>
      <c r="D46" s="14"/>
      <c r="E46" s="37"/>
      <c r="F46" s="75"/>
    </row>
    <row r="47" spans="1:6" ht="12.75">
      <c r="A47" s="36"/>
      <c r="B47" s="20"/>
      <c r="C47" s="14"/>
      <c r="D47" s="14"/>
      <c r="E47" s="37"/>
      <c r="F47" s="75"/>
    </row>
    <row r="48" spans="1:6" ht="12.75">
      <c r="A48" s="36"/>
      <c r="B48" s="20"/>
      <c r="C48" s="14"/>
      <c r="D48" s="14"/>
      <c r="E48" s="37"/>
      <c r="F48" s="75"/>
    </row>
    <row r="49" spans="1:6" ht="12.75">
      <c r="A49" s="36"/>
      <c r="B49" s="20"/>
      <c r="C49" s="14"/>
      <c r="D49" s="14"/>
      <c r="E49" s="37"/>
      <c r="F49" s="75"/>
    </row>
    <row r="50" spans="1:6" ht="12.75">
      <c r="A50" s="36"/>
      <c r="B50" s="20"/>
      <c r="C50" s="14"/>
      <c r="D50" s="14"/>
      <c r="E50" s="37"/>
      <c r="F50" s="75"/>
    </row>
    <row r="51" spans="1:6" ht="12.75">
      <c r="A51" s="36"/>
      <c r="B51" s="20"/>
      <c r="C51" s="14"/>
      <c r="D51" s="14"/>
      <c r="E51" s="37"/>
      <c r="F51" s="75"/>
    </row>
    <row r="52" spans="1:6" ht="12.75">
      <c r="A52" s="36"/>
      <c r="B52" s="20"/>
      <c r="C52" s="14"/>
      <c r="D52" s="14"/>
      <c r="E52" s="37"/>
      <c r="F52" s="75"/>
    </row>
    <row r="53" spans="1:6" ht="12.75">
      <c r="A53" s="36"/>
      <c r="B53" s="20"/>
      <c r="C53" s="14"/>
      <c r="D53" s="14"/>
      <c r="E53" s="37"/>
      <c r="F53" s="75"/>
    </row>
    <row r="54" spans="1:6" ht="12.75">
      <c r="A54" s="36"/>
      <c r="B54" s="20"/>
      <c r="C54" s="14"/>
      <c r="D54" s="14"/>
      <c r="E54" s="37"/>
      <c r="F54" s="75"/>
    </row>
    <row r="55" spans="1:6" ht="12.75">
      <c r="A55" s="36"/>
      <c r="B55" s="20"/>
      <c r="C55" s="14"/>
      <c r="D55" s="14"/>
      <c r="E55" s="37"/>
      <c r="F55" s="75"/>
    </row>
    <row r="56" spans="1:6" ht="12.75">
      <c r="A56" s="36"/>
      <c r="B56" s="20"/>
      <c r="C56" s="14"/>
      <c r="D56" s="14"/>
      <c r="E56" s="37"/>
      <c r="F56" s="75"/>
    </row>
    <row r="57" spans="1:6" ht="12.75">
      <c r="A57" s="36"/>
      <c r="B57" s="20"/>
      <c r="C57" s="14"/>
      <c r="D57" s="14"/>
      <c r="E57" s="37"/>
      <c r="F57" s="75"/>
    </row>
    <row r="58" spans="1:6" ht="12.75">
      <c r="A58" s="36"/>
      <c r="B58" s="20"/>
      <c r="C58" s="14"/>
      <c r="D58" s="14"/>
      <c r="E58" s="37"/>
      <c r="F58" s="75"/>
    </row>
    <row r="59" spans="1:6" ht="12.75">
      <c r="A59" s="36"/>
      <c r="B59" s="20"/>
      <c r="C59" s="14"/>
      <c r="D59" s="14"/>
      <c r="E59" s="37"/>
      <c r="F59" s="75"/>
    </row>
    <row r="60" spans="1:6" ht="12.75">
      <c r="A60" s="36"/>
      <c r="B60" s="20"/>
      <c r="C60" s="14"/>
      <c r="D60" s="14"/>
      <c r="E60" s="37"/>
      <c r="F60" s="75"/>
    </row>
    <row r="61" spans="1:6" ht="12.75">
      <c r="A61" s="36"/>
      <c r="B61" s="20"/>
      <c r="C61" s="14"/>
      <c r="D61" s="14"/>
      <c r="E61" s="37"/>
      <c r="F61" s="75"/>
    </row>
    <row r="62" spans="1:6" ht="12.75">
      <c r="A62" s="36"/>
      <c r="B62" s="20"/>
      <c r="C62" s="14"/>
      <c r="D62" s="14"/>
      <c r="E62" s="37"/>
      <c r="F62" s="75"/>
    </row>
    <row r="63" spans="1:7" ht="12.75">
      <c r="A63" s="36"/>
      <c r="B63" s="20"/>
      <c r="C63" s="14"/>
      <c r="D63" s="14"/>
      <c r="E63" s="37"/>
      <c r="F63" s="75"/>
      <c r="G63" s="14"/>
    </row>
    <row r="64" spans="1:6" ht="12.75">
      <c r="A64" s="36"/>
      <c r="B64" s="20"/>
      <c r="C64" s="14"/>
      <c r="D64" s="14"/>
      <c r="E64" s="37"/>
      <c r="F64" s="75"/>
    </row>
    <row r="65" spans="1:6" ht="12.75">
      <c r="A65" s="36"/>
      <c r="B65" s="20"/>
      <c r="C65" s="14"/>
      <c r="D65" s="14"/>
      <c r="E65" s="37"/>
      <c r="F65" s="75"/>
    </row>
    <row r="66" spans="1:7" ht="12.75">
      <c r="A66" s="36"/>
      <c r="B66" s="20"/>
      <c r="C66" s="14"/>
      <c r="D66" s="14"/>
      <c r="E66" s="37"/>
      <c r="F66" s="75"/>
      <c r="G66" s="14"/>
    </row>
    <row r="67" spans="1:6" ht="12.75">
      <c r="A67" s="36"/>
      <c r="B67" s="40"/>
      <c r="C67" s="14"/>
      <c r="D67" s="14"/>
      <c r="E67" s="37"/>
      <c r="F67" s="75"/>
    </row>
    <row r="68" spans="1:6" ht="12.75">
      <c r="A68" s="36"/>
      <c r="B68" s="40"/>
      <c r="C68" s="14"/>
      <c r="D68" s="14"/>
      <c r="E68" s="37"/>
      <c r="F68" s="75"/>
    </row>
    <row r="69" spans="1:6" ht="12.75">
      <c r="A69" s="36"/>
      <c r="B69" s="20"/>
      <c r="C69" s="14"/>
      <c r="D69" s="14"/>
      <c r="E69" s="37"/>
      <c r="F69" s="75"/>
    </row>
    <row r="70" spans="1:6" ht="12.75">
      <c r="A70" s="36"/>
      <c r="B70" s="20"/>
      <c r="C70" s="14"/>
      <c r="D70" s="14"/>
      <c r="E70" s="37"/>
      <c r="F70" s="75"/>
    </row>
    <row r="71" spans="1:6" ht="12.75">
      <c r="A71" s="36"/>
      <c r="B71" s="20"/>
      <c r="C71" s="14"/>
      <c r="D71" s="14"/>
      <c r="E71" s="37"/>
      <c r="F71" s="75"/>
    </row>
    <row r="72" spans="1:6" ht="12.75">
      <c r="A72" s="36"/>
      <c r="B72" s="20"/>
      <c r="C72" s="14"/>
      <c r="D72" s="14"/>
      <c r="E72" s="37"/>
      <c r="F72" s="75"/>
    </row>
    <row r="73" spans="1:6" ht="12.75">
      <c r="A73" s="36"/>
      <c r="B73" s="40"/>
      <c r="C73" s="14"/>
      <c r="D73" s="14"/>
      <c r="E73" s="37"/>
      <c r="F73" s="75"/>
    </row>
    <row r="74" spans="1:6" ht="12.75">
      <c r="A74" s="36"/>
      <c r="B74" s="40"/>
      <c r="C74" s="14"/>
      <c r="D74" s="14"/>
      <c r="E74" s="37"/>
      <c r="F74" s="75"/>
    </row>
    <row r="75" spans="1:6" ht="12.75">
      <c r="A75" s="36"/>
      <c r="B75" s="40"/>
      <c r="C75" s="14"/>
      <c r="D75" s="14"/>
      <c r="E75" s="37"/>
      <c r="F75" s="75"/>
    </row>
    <row r="76" spans="1:6" ht="12.75">
      <c r="A76" s="33"/>
      <c r="B76" s="20"/>
      <c r="C76" s="14"/>
      <c r="D76" s="14"/>
      <c r="E76" s="37"/>
      <c r="F76" s="75"/>
    </row>
    <row r="77" spans="1:6" ht="12.75">
      <c r="A77" s="33"/>
      <c r="B77" s="20"/>
      <c r="C77" s="14"/>
      <c r="D77" s="14"/>
      <c r="E77" s="37"/>
      <c r="F77" s="75"/>
    </row>
    <row r="78" spans="1:6" ht="12.75">
      <c r="A78" s="33"/>
      <c r="B78" s="20"/>
      <c r="C78" s="14"/>
      <c r="D78" s="14"/>
      <c r="E78" s="37"/>
      <c r="F78" s="75"/>
    </row>
    <row r="79" spans="1:6" ht="12.75">
      <c r="A79" s="33"/>
      <c r="B79" s="20"/>
      <c r="C79" s="14"/>
      <c r="D79" s="14"/>
      <c r="E79" s="37"/>
      <c r="F79" s="75"/>
    </row>
    <row r="80" spans="1:6" ht="12.75">
      <c r="A80" s="33"/>
      <c r="B80" s="20"/>
      <c r="C80" s="14"/>
      <c r="D80" s="14"/>
      <c r="E80" s="37"/>
      <c r="F80" s="75"/>
    </row>
    <row r="81" spans="1:6" ht="12.75">
      <c r="A81" s="33"/>
      <c r="B81" s="20"/>
      <c r="C81" s="14"/>
      <c r="D81" s="14"/>
      <c r="E81" s="37"/>
      <c r="F81" s="75"/>
    </row>
    <row r="82" spans="1:6" ht="12.75">
      <c r="A82" s="33"/>
      <c r="B82" s="20"/>
      <c r="C82" s="14"/>
      <c r="D82" s="14"/>
      <c r="E82" s="37"/>
      <c r="F82" s="75"/>
    </row>
    <row r="83" spans="1:6" ht="12.75">
      <c r="A83" s="33"/>
      <c r="B83" s="20"/>
      <c r="C83" s="14"/>
      <c r="D83" s="14"/>
      <c r="E83" s="37"/>
      <c r="F83" s="75"/>
    </row>
    <row r="84" spans="1:6" ht="12.75">
      <c r="A84" s="33"/>
      <c r="B84" s="20"/>
      <c r="C84" s="14"/>
      <c r="D84" s="14"/>
      <c r="E84" s="37"/>
      <c r="F84" s="75"/>
    </row>
    <row r="85" spans="1:6" ht="12.75">
      <c r="A85" s="33"/>
      <c r="B85" s="20"/>
      <c r="C85" s="14"/>
      <c r="D85" s="14"/>
      <c r="E85" s="37"/>
      <c r="F85" s="75"/>
    </row>
    <row r="86" spans="1:6" ht="12.75">
      <c r="A86" s="33"/>
      <c r="B86" s="20"/>
      <c r="C86" s="14"/>
      <c r="D86" s="14"/>
      <c r="E86" s="37"/>
      <c r="F86" s="75"/>
    </row>
    <row r="87" spans="1:6" ht="12.75">
      <c r="A87" s="33"/>
      <c r="B87" s="20"/>
      <c r="C87" s="14"/>
      <c r="D87" s="14"/>
      <c r="E87" s="37"/>
      <c r="F87" s="75"/>
    </row>
    <row r="88" spans="1:6" ht="12.75">
      <c r="A88" s="33"/>
      <c r="B88" s="20"/>
      <c r="C88" s="14"/>
      <c r="D88" s="14"/>
      <c r="E88" s="37"/>
      <c r="F88" s="75"/>
    </row>
    <row r="89" spans="1:7" ht="12.75">
      <c r="A89" s="33"/>
      <c r="B89" s="20"/>
      <c r="C89" s="14"/>
      <c r="D89" s="14"/>
      <c r="E89" s="37"/>
      <c r="F89" s="75"/>
      <c r="G89" s="14"/>
    </row>
    <row r="90" spans="1:6" ht="12.75">
      <c r="A90" s="33"/>
      <c r="B90" s="20"/>
      <c r="C90" s="14"/>
      <c r="D90" s="14"/>
      <c r="E90" s="37"/>
      <c r="F90" s="75"/>
    </row>
    <row r="91" spans="1:6" ht="12.75">
      <c r="A91" s="33"/>
      <c r="B91" s="20"/>
      <c r="C91" s="14"/>
      <c r="D91" s="14"/>
      <c r="E91" s="37"/>
      <c r="F91" s="75"/>
    </row>
    <row r="92" spans="1:6" ht="12.75">
      <c r="A92" s="33"/>
      <c r="B92" s="20"/>
      <c r="C92" s="14"/>
      <c r="D92" s="14"/>
      <c r="E92" s="37"/>
      <c r="F92" s="75"/>
    </row>
    <row r="93" spans="1:6" ht="12.75">
      <c r="A93" s="33"/>
      <c r="B93" s="20"/>
      <c r="C93" s="14"/>
      <c r="D93" s="14"/>
      <c r="E93" s="37"/>
      <c r="F93" s="75"/>
    </row>
    <row r="94" spans="1:6" ht="12.75">
      <c r="A94" s="33"/>
      <c r="B94" s="20"/>
      <c r="C94" s="14"/>
      <c r="D94" s="14"/>
      <c r="E94" s="37"/>
      <c r="F94" s="75"/>
    </row>
    <row r="95" spans="1:6" ht="12.75">
      <c r="A95" s="33"/>
      <c r="B95" s="20"/>
      <c r="C95" s="14"/>
      <c r="D95" s="14"/>
      <c r="E95" s="37"/>
      <c r="F95" s="75"/>
    </row>
    <row r="96" spans="1:6" ht="12.75">
      <c r="A96" s="33"/>
      <c r="B96" s="20"/>
      <c r="C96" s="14"/>
      <c r="D96" s="14"/>
      <c r="E96" s="37"/>
      <c r="F96" s="75"/>
    </row>
    <row r="97" spans="1:6" ht="12.75">
      <c r="A97" s="33"/>
      <c r="B97" s="20"/>
      <c r="C97" s="14"/>
      <c r="D97" s="14"/>
      <c r="E97" s="37"/>
      <c r="F97" s="75"/>
    </row>
    <row r="98" spans="1:6" ht="12.75">
      <c r="A98" s="33"/>
      <c r="B98" s="20"/>
      <c r="C98" s="14"/>
      <c r="D98" s="14"/>
      <c r="E98" s="37"/>
      <c r="F98" s="75"/>
    </row>
    <row r="99" spans="1:7" ht="12.75">
      <c r="A99" s="33"/>
      <c r="B99" s="20"/>
      <c r="C99" s="14"/>
      <c r="D99" s="14"/>
      <c r="E99" s="37"/>
      <c r="F99" s="75"/>
      <c r="G99" s="14"/>
    </row>
    <row r="100" spans="1:6" ht="12.75">
      <c r="A100" s="33"/>
      <c r="B100" s="20"/>
      <c r="C100" s="14"/>
      <c r="D100" s="14"/>
      <c r="E100" s="37"/>
      <c r="F100" s="75"/>
    </row>
    <row r="101" spans="1:7" ht="12.75">
      <c r="A101" s="33"/>
      <c r="B101" s="20"/>
      <c r="C101" s="14"/>
      <c r="D101" s="14"/>
      <c r="E101" s="37"/>
      <c r="F101" s="75"/>
      <c r="G101" s="14"/>
    </row>
    <row r="102" spans="1:6" ht="12.75">
      <c r="A102" s="33"/>
      <c r="B102" s="20"/>
      <c r="C102" s="14"/>
      <c r="D102" s="14"/>
      <c r="E102" s="37"/>
      <c r="F102" s="75"/>
    </row>
    <row r="103" spans="1:6" ht="12.75">
      <c r="A103" s="33"/>
      <c r="B103" s="20"/>
      <c r="C103" s="14"/>
      <c r="D103" s="14"/>
      <c r="E103" s="37"/>
      <c r="F103" s="75"/>
    </row>
    <row r="104" spans="1:6" ht="12.75">
      <c r="A104" s="33"/>
      <c r="B104" s="20"/>
      <c r="C104" s="14"/>
      <c r="D104" s="14"/>
      <c r="E104" s="37"/>
      <c r="F104" s="75"/>
    </row>
    <row r="105" spans="1:6" ht="12.75">
      <c r="A105" s="33"/>
      <c r="B105" s="20"/>
      <c r="C105" s="14"/>
      <c r="D105" s="37"/>
      <c r="E105" s="37"/>
      <c r="F105" s="75"/>
    </row>
    <row r="106" spans="1:6" ht="12.75">
      <c r="A106" s="33"/>
      <c r="B106" s="20"/>
      <c r="C106" s="14"/>
      <c r="D106" s="37"/>
      <c r="E106" s="37"/>
      <c r="F106" s="75"/>
    </row>
    <row r="107" spans="1:6" ht="12.75">
      <c r="A107" s="33"/>
      <c r="B107" s="20"/>
      <c r="C107" s="14"/>
      <c r="D107" s="37"/>
      <c r="E107" s="37"/>
      <c r="F107" s="75"/>
    </row>
    <row r="108" spans="1:6" ht="12.75">
      <c r="A108" s="33"/>
      <c r="B108" s="20"/>
      <c r="C108" s="14"/>
      <c r="D108" s="37"/>
      <c r="E108" s="37"/>
      <c r="F108" s="75"/>
    </row>
    <row r="109" spans="1:6" ht="12.75">
      <c r="A109" s="33"/>
      <c r="B109" s="20"/>
      <c r="C109" s="14"/>
      <c r="D109" s="37"/>
      <c r="E109" s="37"/>
      <c r="F109" s="75"/>
    </row>
    <row r="110" spans="1:6" ht="12.75">
      <c r="A110" s="33"/>
      <c r="B110" s="20"/>
      <c r="C110" s="14"/>
      <c r="D110" s="37"/>
      <c r="E110" s="37"/>
      <c r="F110" s="75"/>
    </row>
    <row r="111" spans="1:6" ht="12.75">
      <c r="A111" s="33"/>
      <c r="B111" s="20"/>
      <c r="C111" s="14"/>
      <c r="D111" s="37"/>
      <c r="E111" s="37"/>
      <c r="F111" s="75"/>
    </row>
    <row r="112" spans="2:6" ht="12.75">
      <c r="B112" s="20"/>
      <c r="C112" s="14"/>
      <c r="D112" s="37"/>
      <c r="E112" s="37"/>
      <c r="F112" s="75"/>
    </row>
    <row r="113" spans="2:6" ht="12.75" customHeight="1">
      <c r="B113" s="20"/>
      <c r="C113" s="14"/>
      <c r="D113" s="37"/>
      <c r="E113" s="37"/>
      <c r="F113" s="75"/>
    </row>
    <row r="114" spans="2:6" ht="12.75">
      <c r="B114" s="20"/>
      <c r="C114" s="14"/>
      <c r="D114" s="37"/>
      <c r="E114" s="37"/>
      <c r="F114" s="75"/>
    </row>
    <row r="115" spans="2:6" ht="12.75">
      <c r="B115" s="20"/>
      <c r="C115" s="14"/>
      <c r="D115" s="37"/>
      <c r="E115" s="37"/>
      <c r="F115" s="75"/>
    </row>
    <row r="116" spans="2:6" ht="12.75">
      <c r="B116" s="20"/>
      <c r="C116" s="14"/>
      <c r="D116" s="37"/>
      <c r="E116" s="37"/>
      <c r="F116" s="75"/>
    </row>
    <row r="117" spans="2:6" ht="12.75">
      <c r="B117" s="20"/>
      <c r="C117" s="14"/>
      <c r="D117" s="37"/>
      <c r="E117" s="37"/>
      <c r="F117" s="75"/>
    </row>
    <row r="118" spans="2:6" ht="12.75">
      <c r="B118" s="20"/>
      <c r="C118" s="14"/>
      <c r="D118" s="37"/>
      <c r="E118" s="37"/>
      <c r="F118" s="75"/>
    </row>
    <row r="119" spans="2:6" ht="12.75">
      <c r="B119" s="20"/>
      <c r="C119" s="14"/>
      <c r="D119" s="37"/>
      <c r="E119" s="37"/>
      <c r="F119" s="75"/>
    </row>
    <row r="120" spans="2:6" ht="12.75">
      <c r="B120" s="20"/>
      <c r="C120" s="14"/>
      <c r="D120" s="37"/>
      <c r="E120" s="37"/>
      <c r="F120" s="75"/>
    </row>
    <row r="121" spans="2:6" ht="12.75">
      <c r="B121" s="20"/>
      <c r="C121" s="14"/>
      <c r="D121" s="37"/>
      <c r="E121" s="37"/>
      <c r="F121" s="75"/>
    </row>
    <row r="122" spans="2:6" ht="12.75">
      <c r="B122" s="20"/>
      <c r="C122" s="14"/>
      <c r="D122" s="37"/>
      <c r="E122" s="37"/>
      <c r="F122" s="75"/>
    </row>
    <row r="123" spans="2:6" ht="12.75">
      <c r="B123" s="20"/>
      <c r="C123" s="42"/>
      <c r="D123" s="37"/>
      <c r="E123" s="37"/>
      <c r="F123" s="75"/>
    </row>
    <row r="124" spans="2:6" ht="12.75">
      <c r="B124" s="40"/>
      <c r="C124" s="42"/>
      <c r="D124" s="37"/>
      <c r="E124" s="37"/>
      <c r="F124" s="75"/>
    </row>
    <row r="125" spans="2:6" ht="12.75">
      <c r="B125" s="40"/>
      <c r="C125" s="42"/>
      <c r="D125" s="37"/>
      <c r="E125" s="37"/>
      <c r="F125" s="75"/>
    </row>
    <row r="126" spans="2:6" ht="12.75">
      <c r="B126" s="20"/>
      <c r="C126" s="42"/>
      <c r="D126" s="37"/>
      <c r="E126" s="37"/>
      <c r="F126" s="75"/>
    </row>
    <row r="127" spans="2:6" ht="12.75">
      <c r="B127" s="20"/>
      <c r="C127" s="42"/>
      <c r="D127" s="37"/>
      <c r="E127" s="37"/>
      <c r="F127" s="75"/>
    </row>
    <row r="128" spans="2:6" ht="12.75">
      <c r="B128" s="20"/>
      <c r="C128" s="42"/>
      <c r="D128" s="37"/>
      <c r="E128" s="37"/>
      <c r="F128" s="75"/>
    </row>
    <row r="129" spans="2:6" ht="12.75">
      <c r="B129" s="20"/>
      <c r="C129" s="42"/>
      <c r="D129" s="37"/>
      <c r="E129" s="37"/>
      <c r="F129" s="75"/>
    </row>
    <row r="130" spans="2:6" ht="12.75">
      <c r="B130" s="40"/>
      <c r="C130" s="42"/>
      <c r="D130" s="37"/>
      <c r="E130" s="37"/>
      <c r="F130" s="75"/>
    </row>
    <row r="131" spans="2:6" ht="12.75">
      <c r="B131" s="40"/>
      <c r="C131" s="42"/>
      <c r="D131" s="37"/>
      <c r="E131" s="37"/>
      <c r="F131" s="75"/>
    </row>
    <row r="132" spans="2:6" ht="12.75">
      <c r="B132" s="40"/>
      <c r="C132" s="42"/>
      <c r="D132" s="37"/>
      <c r="E132" s="37"/>
      <c r="F132" s="75"/>
    </row>
    <row r="133" spans="2:6" ht="12.75">
      <c r="B133" s="40"/>
      <c r="C133" s="42"/>
      <c r="D133" s="37"/>
      <c r="E133" s="37"/>
      <c r="F133" s="75"/>
    </row>
    <row r="134" spans="2:6" ht="12.75">
      <c r="B134" s="40"/>
      <c r="C134" s="42"/>
      <c r="D134" s="37"/>
      <c r="E134" s="37"/>
      <c r="F134" s="75"/>
    </row>
    <row r="135" spans="2:6" ht="12.75">
      <c r="B135" s="40"/>
      <c r="C135" s="42"/>
      <c r="D135" s="37"/>
      <c r="E135" s="37"/>
      <c r="F135" s="75"/>
    </row>
    <row r="136" spans="2:6" ht="12.75">
      <c r="B136" s="40"/>
      <c r="C136" s="42"/>
      <c r="D136" s="37"/>
      <c r="E136" s="37"/>
      <c r="F136" s="75"/>
    </row>
    <row r="137" spans="2:6" ht="12.75">
      <c r="B137" s="40"/>
      <c r="C137" s="42"/>
      <c r="D137" s="37"/>
      <c r="E137" s="37"/>
      <c r="F137" s="75"/>
    </row>
    <row r="138" spans="2:6" ht="12.75">
      <c r="B138" s="40"/>
      <c r="C138" s="42"/>
      <c r="D138" s="37"/>
      <c r="E138" s="37"/>
      <c r="F138" s="75"/>
    </row>
    <row r="139" spans="2:6" ht="12.75">
      <c r="B139" s="40"/>
      <c r="C139" s="42"/>
      <c r="D139" s="37"/>
      <c r="E139" s="37"/>
      <c r="F139" s="75"/>
    </row>
    <row r="140" spans="2:6" ht="12.75">
      <c r="B140" s="40"/>
      <c r="C140" s="42"/>
      <c r="D140" s="37"/>
      <c r="E140" s="37"/>
      <c r="F140" s="75"/>
    </row>
    <row r="141" spans="2:7" ht="12.75">
      <c r="B141" s="40"/>
      <c r="C141" s="42"/>
      <c r="D141" s="42"/>
      <c r="E141" s="37"/>
      <c r="F141" s="75"/>
      <c r="G141" s="14"/>
    </row>
    <row r="142" spans="2:7" ht="12.75">
      <c r="B142" s="40"/>
      <c r="C142" s="42"/>
      <c r="D142" s="42"/>
      <c r="E142" s="37"/>
      <c r="F142" s="75"/>
      <c r="G142" s="14"/>
    </row>
    <row r="143" spans="2:7" ht="12.75">
      <c r="B143" s="40"/>
      <c r="C143" s="42"/>
      <c r="D143" s="42"/>
      <c r="E143" s="37"/>
      <c r="F143" s="75"/>
      <c r="G143" s="14"/>
    </row>
    <row r="144" spans="2:7" ht="12.75">
      <c r="B144" s="40"/>
      <c r="C144" s="42"/>
      <c r="D144" s="42"/>
      <c r="E144" s="37"/>
      <c r="F144" s="75"/>
      <c r="G144" s="14"/>
    </row>
    <row r="145" spans="2:7" ht="12.75">
      <c r="B145" s="40"/>
      <c r="C145" s="42"/>
      <c r="D145" s="42"/>
      <c r="E145" s="37"/>
      <c r="F145" s="75"/>
      <c r="G145" s="14"/>
    </row>
    <row r="146" spans="2:6" ht="12.75">
      <c r="B146" s="48"/>
      <c r="C146" s="42"/>
      <c r="D146" s="42"/>
      <c r="E146" s="37"/>
      <c r="F146" s="75"/>
    </row>
    <row r="147" spans="2:7" ht="12.75">
      <c r="B147" s="48"/>
      <c r="C147" s="42"/>
      <c r="D147" s="42"/>
      <c r="E147" s="37"/>
      <c r="F147" s="75"/>
      <c r="G147" s="14"/>
    </row>
    <row r="148" spans="2:7" ht="12.75">
      <c r="B148" s="48"/>
      <c r="C148" s="42"/>
      <c r="D148" s="42"/>
      <c r="E148" s="37"/>
      <c r="F148" s="75"/>
      <c r="G148" s="14"/>
    </row>
    <row r="149" spans="2:6" ht="12.75">
      <c r="B149" s="48"/>
      <c r="C149" s="42"/>
      <c r="D149" s="42"/>
      <c r="E149" s="37"/>
      <c r="F149" s="75"/>
    </row>
    <row r="150" spans="2:6" ht="12.75">
      <c r="B150" s="48"/>
      <c r="C150" s="42"/>
      <c r="D150" s="42"/>
      <c r="E150" s="37"/>
      <c r="F150" s="75"/>
    </row>
    <row r="151" spans="2:6" ht="12.75">
      <c r="B151" s="48"/>
      <c r="C151" s="42"/>
      <c r="D151" s="42"/>
      <c r="E151" s="37"/>
      <c r="F151" s="75"/>
    </row>
    <row r="152" spans="2:6" ht="12.75">
      <c r="B152" s="48"/>
      <c r="C152" s="42"/>
      <c r="D152" s="42"/>
      <c r="E152" s="37"/>
      <c r="F152" s="75"/>
    </row>
    <row r="153" spans="2:6" ht="12.75">
      <c r="B153" s="48"/>
      <c r="C153" s="42"/>
      <c r="D153" s="42"/>
      <c r="E153" s="37"/>
      <c r="F153" s="75"/>
    </row>
    <row r="154" spans="2:6" ht="12.75">
      <c r="B154" s="48"/>
      <c r="C154" s="42"/>
      <c r="D154" s="42"/>
      <c r="E154" s="37"/>
      <c r="F154" s="75"/>
    </row>
    <row r="155" spans="2:6" ht="12.75">
      <c r="B155" s="48"/>
      <c r="C155" s="42"/>
      <c r="D155" s="42"/>
      <c r="E155" s="37"/>
      <c r="F155" s="75"/>
    </row>
    <row r="156" spans="2:6" ht="12.75">
      <c r="B156" s="48"/>
      <c r="C156" s="42"/>
      <c r="D156" s="42"/>
      <c r="E156" s="37"/>
      <c r="F156" s="75"/>
    </row>
    <row r="157" spans="2:6" ht="12.75">
      <c r="B157" s="48"/>
      <c r="C157" s="42"/>
      <c r="D157" s="42"/>
      <c r="E157" s="37"/>
      <c r="F157" s="75"/>
    </row>
    <row r="158" spans="2:6" ht="12.75">
      <c r="B158" s="48"/>
      <c r="C158" s="42"/>
      <c r="D158" s="42"/>
      <c r="E158" s="37"/>
      <c r="F158" s="75"/>
    </row>
    <row r="159" spans="2:7" ht="12.75">
      <c r="B159" s="48"/>
      <c r="C159" s="42"/>
      <c r="D159" s="42"/>
      <c r="E159" s="37"/>
      <c r="F159" s="75"/>
      <c r="G159" s="14"/>
    </row>
    <row r="160" spans="2:7" ht="12.75">
      <c r="B160" s="48"/>
      <c r="C160" s="42"/>
      <c r="D160" s="42"/>
      <c r="E160" s="37"/>
      <c r="F160" s="75"/>
      <c r="G160" s="14"/>
    </row>
    <row r="161" spans="2:6" ht="12.75">
      <c r="B161" s="48"/>
      <c r="C161" s="42"/>
      <c r="D161" s="42"/>
      <c r="E161" s="37"/>
      <c r="F161" s="75"/>
    </row>
    <row r="162" spans="2:6" ht="12.75">
      <c r="B162" s="48"/>
      <c r="C162" s="42"/>
      <c r="D162" s="42"/>
      <c r="E162" s="37"/>
      <c r="F162" s="75"/>
    </row>
    <row r="163" spans="2:7" ht="12.75">
      <c r="B163" s="48"/>
      <c r="C163" s="42"/>
      <c r="D163" s="42"/>
      <c r="E163" s="37"/>
      <c r="F163" s="75"/>
      <c r="G163" s="14"/>
    </row>
    <row r="164" spans="2:6" ht="12.75">
      <c r="B164" s="48"/>
      <c r="C164" s="42"/>
      <c r="D164" s="42"/>
      <c r="E164" s="37"/>
      <c r="F164" s="75"/>
    </row>
    <row r="165" spans="2:6" ht="12.75">
      <c r="B165" s="48"/>
      <c r="C165" s="42"/>
      <c r="D165" s="42"/>
      <c r="E165" s="37"/>
      <c r="F165" s="75"/>
    </row>
    <row r="166" spans="2:6" ht="12.75">
      <c r="B166" s="48"/>
      <c r="C166" s="42"/>
      <c r="D166" s="42"/>
      <c r="E166" s="37"/>
      <c r="F166" s="75"/>
    </row>
    <row r="167" spans="2:6" ht="12.75">
      <c r="B167" s="48"/>
      <c r="C167" s="42"/>
      <c r="D167" s="42"/>
      <c r="E167" s="37"/>
      <c r="F167" s="75"/>
    </row>
    <row r="168" spans="2:6" ht="12.75">
      <c r="B168" s="48"/>
      <c r="C168" s="42"/>
      <c r="D168" s="42"/>
      <c r="E168" s="37"/>
      <c r="F168" s="75"/>
    </row>
    <row r="169" spans="2:6" ht="12.75">
      <c r="B169" s="48"/>
      <c r="C169" s="42"/>
      <c r="D169" s="42"/>
      <c r="E169" s="37"/>
      <c r="F169" s="75"/>
    </row>
    <row r="170" spans="2:6" ht="12.75">
      <c r="B170" s="48"/>
      <c r="C170" s="42"/>
      <c r="D170" s="42"/>
      <c r="E170" s="37"/>
      <c r="F170" s="75"/>
    </row>
    <row r="171" spans="2:6" ht="12.75">
      <c r="B171" s="48"/>
      <c r="C171" s="42"/>
      <c r="D171" s="42"/>
      <c r="E171" s="37"/>
      <c r="F171" s="75"/>
    </row>
    <row r="172" spans="2:6" ht="12.75">
      <c r="B172" s="48"/>
      <c r="C172" s="42"/>
      <c r="D172" s="42"/>
      <c r="E172" s="37"/>
      <c r="F172" s="75"/>
    </row>
    <row r="173" spans="2:6" ht="12.75">
      <c r="B173" s="48"/>
      <c r="C173" s="42"/>
      <c r="D173" s="42"/>
      <c r="E173" s="37"/>
      <c r="F173" s="75"/>
    </row>
    <row r="174" spans="2:7" ht="12.75">
      <c r="B174" s="48"/>
      <c r="C174" s="42"/>
      <c r="D174" s="42"/>
      <c r="E174" s="37"/>
      <c r="F174" s="75"/>
      <c r="G174" s="14"/>
    </row>
    <row r="175" spans="2:6" ht="12.75">
      <c r="B175" s="48"/>
      <c r="C175" s="42"/>
      <c r="D175" s="42"/>
      <c r="E175" s="37"/>
      <c r="F175" s="75"/>
    </row>
    <row r="176" spans="2:6" ht="12.75">
      <c r="B176" s="48"/>
      <c r="C176" s="42"/>
      <c r="D176" s="42"/>
      <c r="E176" s="37"/>
      <c r="F176" s="75"/>
    </row>
    <row r="177" spans="2:6" ht="12.75">
      <c r="B177" s="48"/>
      <c r="C177" s="42"/>
      <c r="D177" s="42"/>
      <c r="E177" s="37"/>
      <c r="F177" s="75"/>
    </row>
    <row r="178" spans="2:6" ht="12.75">
      <c r="B178" s="48"/>
      <c r="C178" s="42"/>
      <c r="D178" s="42"/>
      <c r="E178" s="37"/>
      <c r="F178" s="75"/>
    </row>
    <row r="179" spans="2:6" ht="12.75">
      <c r="B179" s="48"/>
      <c r="C179" s="42"/>
      <c r="D179" s="42"/>
      <c r="E179" s="37"/>
      <c r="F179" s="75"/>
    </row>
    <row r="180" spans="2:6" ht="12.75">
      <c r="B180" s="48"/>
      <c r="C180" s="42"/>
      <c r="D180" s="42"/>
      <c r="E180" s="37"/>
      <c r="F180" s="75"/>
    </row>
    <row r="181" spans="2:6" ht="12.75">
      <c r="B181" s="48"/>
      <c r="C181" s="42"/>
      <c r="D181" s="42"/>
      <c r="E181" s="37"/>
      <c r="F181" s="75"/>
    </row>
    <row r="182" spans="2:6" ht="12.75">
      <c r="B182" s="48"/>
      <c r="C182" s="42"/>
      <c r="D182" s="42"/>
      <c r="E182" s="37"/>
      <c r="F182" s="75"/>
    </row>
    <row r="183" spans="2:6" ht="12.75">
      <c r="B183" s="48"/>
      <c r="C183" s="42"/>
      <c r="D183" s="42"/>
      <c r="E183" s="37"/>
      <c r="F183" s="75"/>
    </row>
    <row r="184" spans="2:6" ht="12.75">
      <c r="B184" s="48"/>
      <c r="C184" s="42"/>
      <c r="D184" s="42"/>
      <c r="E184" s="37"/>
      <c r="F184" s="75"/>
    </row>
    <row r="185" spans="2:6" ht="12.75">
      <c r="B185" s="48"/>
      <c r="C185" s="42"/>
      <c r="D185" s="42"/>
      <c r="E185" s="37"/>
      <c r="F185" s="75"/>
    </row>
    <row r="186" spans="2:6" ht="12.75">
      <c r="B186" s="48"/>
      <c r="C186" s="42"/>
      <c r="D186" s="42"/>
      <c r="E186" s="37"/>
      <c r="F186" s="75"/>
    </row>
    <row r="187" spans="2:6" ht="12.75">
      <c r="B187" s="48"/>
      <c r="C187" s="42"/>
      <c r="D187" s="42"/>
      <c r="E187" s="37"/>
      <c r="F187" s="75"/>
    </row>
    <row r="188" spans="2:6" ht="12.75">
      <c r="B188" s="48"/>
      <c r="C188" s="42"/>
      <c r="D188" s="42"/>
      <c r="E188" s="37"/>
      <c r="F188" s="75"/>
    </row>
    <row r="189" spans="2:6" ht="12.75">
      <c r="B189" s="48"/>
      <c r="C189" s="42"/>
      <c r="D189" s="42"/>
      <c r="E189" s="37"/>
      <c r="F189" s="75"/>
    </row>
    <row r="190" spans="2:6" ht="12.75">
      <c r="B190" s="48"/>
      <c r="C190" s="42"/>
      <c r="D190" s="42"/>
      <c r="E190" s="37"/>
      <c r="F190" s="75"/>
    </row>
    <row r="191" spans="2:6" ht="12.75">
      <c r="B191" s="48"/>
      <c r="C191" s="42"/>
      <c r="D191" s="42"/>
      <c r="E191" s="37"/>
      <c r="F191" s="75"/>
    </row>
    <row r="192" spans="2:6" ht="12.75">
      <c r="B192" s="48"/>
      <c r="C192" s="42"/>
      <c r="D192" s="42"/>
      <c r="E192" s="37"/>
      <c r="F192" s="78"/>
    </row>
    <row r="193" spans="2:6" ht="12.75">
      <c r="B193" s="48"/>
      <c r="C193" s="42"/>
      <c r="D193" s="42"/>
      <c r="E193" s="37"/>
      <c r="F193" s="78"/>
    </row>
    <row r="194" spans="2:6" ht="12.75">
      <c r="B194" s="48"/>
      <c r="C194" s="42"/>
      <c r="D194" s="42"/>
      <c r="E194" s="37"/>
      <c r="F194" s="78"/>
    </row>
    <row r="195" spans="2:6" ht="12.75">
      <c r="B195" s="48"/>
      <c r="C195" s="42"/>
      <c r="D195" s="42"/>
      <c r="E195" s="37"/>
      <c r="F195" s="78"/>
    </row>
    <row r="196" spans="2:6" ht="12.75">
      <c r="B196" s="48"/>
      <c r="C196" s="42"/>
      <c r="D196" s="42"/>
      <c r="E196" s="37"/>
      <c r="F196" s="78"/>
    </row>
    <row r="197" spans="2:6" ht="12.75">
      <c r="B197" s="48"/>
      <c r="C197" s="42"/>
      <c r="D197" s="42"/>
      <c r="E197" s="37"/>
      <c r="F197" s="78"/>
    </row>
    <row r="198" spans="2:6" ht="12.75">
      <c r="B198" s="48"/>
      <c r="C198" s="42"/>
      <c r="D198" s="42"/>
      <c r="E198" s="37"/>
      <c r="F198" s="78"/>
    </row>
    <row r="199" spans="2:6" ht="12.75">
      <c r="B199" s="48"/>
      <c r="C199" s="42"/>
      <c r="D199" s="42"/>
      <c r="E199" s="37"/>
      <c r="F199" s="78"/>
    </row>
    <row r="200" spans="2:6" ht="12.75">
      <c r="B200" s="48"/>
      <c r="C200" s="42"/>
      <c r="D200" s="42"/>
      <c r="E200" s="37"/>
      <c r="F200" s="78"/>
    </row>
    <row r="201" spans="2:6" ht="12.75">
      <c r="B201" s="48"/>
      <c r="C201" s="42"/>
      <c r="D201" s="42"/>
      <c r="E201" s="37"/>
      <c r="F201" s="78"/>
    </row>
    <row r="202" spans="2:6" ht="12.75">
      <c r="B202" s="48"/>
      <c r="C202" s="42"/>
      <c r="D202" s="42"/>
      <c r="E202" s="37"/>
      <c r="F202" s="78"/>
    </row>
    <row r="203" spans="2:6" ht="12.75">
      <c r="B203" s="48"/>
      <c r="C203" s="42"/>
      <c r="D203" s="42"/>
      <c r="E203" s="37"/>
      <c r="F203" s="78"/>
    </row>
    <row r="204" spans="2:6" ht="12.75">
      <c r="B204" s="48"/>
      <c r="C204" s="42"/>
      <c r="D204" s="42"/>
      <c r="E204" s="37"/>
      <c r="F204" s="78"/>
    </row>
    <row r="205" spans="2:6" ht="12.75">
      <c r="B205" s="48"/>
      <c r="C205" s="42"/>
      <c r="D205" s="42"/>
      <c r="E205" s="37"/>
      <c r="F205" s="78"/>
    </row>
    <row r="206" spans="2:6" ht="12.75">
      <c r="B206" s="48"/>
      <c r="C206" s="42"/>
      <c r="D206" s="42"/>
      <c r="E206" s="37"/>
      <c r="F206" s="78"/>
    </row>
    <row r="207" spans="2:6" ht="12.75">
      <c r="B207" s="48"/>
      <c r="C207" s="42"/>
      <c r="D207" s="42"/>
      <c r="E207" s="37"/>
      <c r="F207" s="78"/>
    </row>
    <row r="208" spans="2:6" ht="12.75">
      <c r="B208" s="48"/>
      <c r="C208" s="42"/>
      <c r="D208" s="42"/>
      <c r="E208" s="37"/>
      <c r="F208" s="78"/>
    </row>
    <row r="209" spans="2:6" ht="12.75">
      <c r="B209" s="48"/>
      <c r="C209" s="42"/>
      <c r="D209" s="42"/>
      <c r="E209" s="37"/>
      <c r="F209" s="78"/>
    </row>
    <row r="210" spans="2:6" ht="12.75">
      <c r="B210" s="48"/>
      <c r="C210" s="42"/>
      <c r="D210" s="42"/>
      <c r="E210" s="37"/>
      <c r="F210" s="78"/>
    </row>
    <row r="211" spans="2:6" ht="12.75">
      <c r="B211" s="48"/>
      <c r="C211" s="42"/>
      <c r="D211" s="42"/>
      <c r="E211" s="37"/>
      <c r="F211" s="78"/>
    </row>
    <row r="212" spans="2:6" ht="12.75">
      <c r="B212" s="48"/>
      <c r="C212" s="42"/>
      <c r="D212" s="42"/>
      <c r="E212" s="37"/>
      <c r="F212" s="78"/>
    </row>
    <row r="213" spans="2:6" ht="12.75">
      <c r="B213" s="48"/>
      <c r="C213" s="42"/>
      <c r="D213" s="42"/>
      <c r="E213" s="37"/>
      <c r="F213" s="78"/>
    </row>
    <row r="214" spans="2:6" ht="12.75">
      <c r="B214" s="48"/>
      <c r="C214" s="42"/>
      <c r="D214" s="42"/>
      <c r="E214" s="37"/>
      <c r="F214" s="78"/>
    </row>
    <row r="215" spans="2:6" ht="12.75">
      <c r="B215" s="48"/>
      <c r="C215" s="42"/>
      <c r="D215" s="42"/>
      <c r="E215" s="37"/>
      <c r="F215" s="78"/>
    </row>
    <row r="216" spans="2:6" ht="12.75">
      <c r="B216" s="48"/>
      <c r="C216" s="42"/>
      <c r="D216" s="42"/>
      <c r="E216" s="37"/>
      <c r="F216" s="78"/>
    </row>
    <row r="217" spans="2:6" ht="12.75">
      <c r="B217" s="48"/>
      <c r="C217" s="42"/>
      <c r="D217" s="42"/>
      <c r="E217" s="37"/>
      <c r="F217" s="78"/>
    </row>
    <row r="218" spans="2:6" ht="12.75">
      <c r="B218" s="48"/>
      <c r="C218" s="42"/>
      <c r="D218" s="42"/>
      <c r="E218" s="37"/>
      <c r="F218" s="78"/>
    </row>
    <row r="219" spans="2:6" ht="12.75">
      <c r="B219" s="48"/>
      <c r="C219" s="42"/>
      <c r="D219" s="42"/>
      <c r="E219" s="37"/>
      <c r="F219" s="78"/>
    </row>
    <row r="220" spans="2:6" ht="12.75">
      <c r="B220" s="48"/>
      <c r="C220" s="42"/>
      <c r="D220" s="42"/>
      <c r="E220" s="37"/>
      <c r="F220" s="78"/>
    </row>
    <row r="221" spans="2:6" ht="12.75">
      <c r="B221" s="48"/>
      <c r="C221" s="42"/>
      <c r="D221" s="42"/>
      <c r="E221" s="37"/>
      <c r="F221" s="78"/>
    </row>
    <row r="222" spans="2:6" ht="12.75">
      <c r="B222" s="48"/>
      <c r="C222" s="42"/>
      <c r="D222" s="42"/>
      <c r="E222" s="37"/>
      <c r="F222" s="78"/>
    </row>
    <row r="223" spans="2:6" ht="12.75">
      <c r="B223" s="48"/>
      <c r="C223" s="42"/>
      <c r="D223" s="42"/>
      <c r="E223" s="37"/>
      <c r="F223" s="78"/>
    </row>
    <row r="224" spans="2:6" ht="12.75">
      <c r="B224" s="48"/>
      <c r="C224" s="42"/>
      <c r="D224" s="42"/>
      <c r="E224" s="37"/>
      <c r="F224" s="78"/>
    </row>
    <row r="225" spans="2:6" ht="12.75">
      <c r="B225" s="48"/>
      <c r="C225" s="42"/>
      <c r="D225" s="42"/>
      <c r="E225" s="37"/>
      <c r="F225" s="78"/>
    </row>
    <row r="226" spans="2:6" ht="12.75">
      <c r="B226" s="48"/>
      <c r="C226" s="42"/>
      <c r="D226" s="42"/>
      <c r="E226" s="37"/>
      <c r="F226" s="78"/>
    </row>
    <row r="227" spans="2:6" ht="12.75">
      <c r="B227" s="48"/>
      <c r="C227" s="42"/>
      <c r="D227" s="42"/>
      <c r="E227" s="37"/>
      <c r="F227" s="78"/>
    </row>
    <row r="228" spans="2:6" ht="12.75">
      <c r="B228" s="48"/>
      <c r="C228" s="42"/>
      <c r="D228" s="42"/>
      <c r="E228" s="37"/>
      <c r="F228" s="78"/>
    </row>
    <row r="229" spans="2:6" ht="12.75">
      <c r="B229" s="48"/>
      <c r="C229" s="42"/>
      <c r="D229" s="42"/>
      <c r="E229" s="37"/>
      <c r="F229" s="78"/>
    </row>
    <row r="230" spans="2:6" ht="12.75">
      <c r="B230" s="48"/>
      <c r="C230" s="42"/>
      <c r="D230" s="42"/>
      <c r="E230" s="37"/>
      <c r="F230" s="78"/>
    </row>
    <row r="231" spans="2:6" ht="12.75">
      <c r="B231" s="48"/>
      <c r="C231" s="42"/>
      <c r="D231" s="42"/>
      <c r="E231" s="37"/>
      <c r="F231" s="78"/>
    </row>
    <row r="232" spans="2:6" ht="12.75">
      <c r="B232" s="48"/>
      <c r="C232" s="42"/>
      <c r="D232" s="42"/>
      <c r="E232" s="37"/>
      <c r="F232" s="78"/>
    </row>
    <row r="233" spans="2:6" ht="12.75">
      <c r="B233" s="48"/>
      <c r="C233" s="42"/>
      <c r="D233" s="42"/>
      <c r="E233" s="37"/>
      <c r="F233" s="78"/>
    </row>
    <row r="234" spans="2:6" ht="12.75">
      <c r="B234" s="48"/>
      <c r="C234" s="42"/>
      <c r="D234" s="42"/>
      <c r="E234" s="37"/>
      <c r="F234" s="78"/>
    </row>
    <row r="235" spans="2:6" ht="12.75">
      <c r="B235" s="48"/>
      <c r="C235" s="42"/>
      <c r="D235" s="42"/>
      <c r="E235" s="37"/>
      <c r="F235" s="78"/>
    </row>
    <row r="236" spans="2:6" ht="12.75">
      <c r="B236" s="48"/>
      <c r="C236" s="42"/>
      <c r="D236" s="42"/>
      <c r="E236" s="37"/>
      <c r="F236" s="78"/>
    </row>
    <row r="237" spans="2:6" ht="12.75">
      <c r="B237" s="48"/>
      <c r="C237" s="42"/>
      <c r="D237" s="42"/>
      <c r="E237" s="37"/>
      <c r="F237" s="78"/>
    </row>
    <row r="238" spans="2:6" ht="12.75">
      <c r="B238" s="48"/>
      <c r="C238" s="42"/>
      <c r="D238" s="42"/>
      <c r="E238" s="37"/>
      <c r="F238" s="78"/>
    </row>
    <row r="239" spans="2:6" ht="12.75">
      <c r="B239" s="48"/>
      <c r="C239" s="42"/>
      <c r="D239" s="42"/>
      <c r="E239" s="37"/>
      <c r="F239" s="78"/>
    </row>
    <row r="240" spans="2:6" ht="12.75">
      <c r="B240" s="48"/>
      <c r="C240" s="42"/>
      <c r="D240" s="42"/>
      <c r="E240" s="37"/>
      <c r="F240" s="78"/>
    </row>
    <row r="241" spans="2:6" ht="12.75">
      <c r="B241" s="48"/>
      <c r="C241" s="42"/>
      <c r="D241" s="42"/>
      <c r="E241" s="37"/>
      <c r="F241" s="78"/>
    </row>
    <row r="242" spans="2:6" ht="12.75">
      <c r="B242" s="48"/>
      <c r="C242" s="42"/>
      <c r="D242" s="42"/>
      <c r="E242" s="37"/>
      <c r="F242" s="78"/>
    </row>
    <row r="243" spans="2:6" ht="12.75">
      <c r="B243" s="48"/>
      <c r="C243" s="42"/>
      <c r="D243" s="42"/>
      <c r="E243" s="37"/>
      <c r="F243" s="78"/>
    </row>
    <row r="244" spans="2:6" ht="12.75">
      <c r="B244" s="48"/>
      <c r="C244" s="42"/>
      <c r="D244" s="42"/>
      <c r="E244" s="37"/>
      <c r="F244" s="78"/>
    </row>
    <row r="245" spans="2:6" ht="12.75">
      <c r="B245" s="48"/>
      <c r="C245" s="42"/>
      <c r="D245" s="42"/>
      <c r="E245" s="37"/>
      <c r="F245" s="78"/>
    </row>
    <row r="246" spans="2:6" ht="12.75">
      <c r="B246" s="48"/>
      <c r="C246" s="42"/>
      <c r="D246" s="42"/>
      <c r="E246" s="37"/>
      <c r="F246" s="78"/>
    </row>
    <row r="247" spans="2:6" ht="12.75">
      <c r="B247" s="48"/>
      <c r="C247" s="42"/>
      <c r="D247" s="42"/>
      <c r="E247" s="37"/>
      <c r="F247" s="78"/>
    </row>
    <row r="248" spans="2:6" ht="12.75">
      <c r="B248" s="48"/>
      <c r="C248" s="42"/>
      <c r="D248" s="42"/>
      <c r="E248" s="37"/>
      <c r="F248" s="78"/>
    </row>
    <row r="249" spans="2:6" ht="12.75">
      <c r="B249" s="48"/>
      <c r="C249" s="42"/>
      <c r="D249" s="42"/>
      <c r="E249" s="37"/>
      <c r="F249" s="78"/>
    </row>
    <row r="250" spans="2:6" ht="12.75">
      <c r="B250" s="48"/>
      <c r="C250" s="42"/>
      <c r="D250" s="42"/>
      <c r="E250" s="37"/>
      <c r="F250" s="78"/>
    </row>
    <row r="251" spans="2:6" ht="12.75">
      <c r="B251" s="48"/>
      <c r="C251" s="42"/>
      <c r="D251" s="42"/>
      <c r="E251" s="37"/>
      <c r="F251" s="78"/>
    </row>
    <row r="252" spans="2:6" ht="12.75">
      <c r="B252" s="48"/>
      <c r="C252" s="42"/>
      <c r="D252" s="42"/>
      <c r="E252" s="37"/>
      <c r="F252" s="78"/>
    </row>
    <row r="253" spans="2:6" ht="12.75">
      <c r="B253" s="48"/>
      <c r="C253" s="42"/>
      <c r="D253" s="42"/>
      <c r="E253" s="37"/>
      <c r="F253" s="78"/>
    </row>
    <row r="254" spans="2:6" ht="12.75">
      <c r="B254" s="48"/>
      <c r="C254" s="42"/>
      <c r="D254" s="42"/>
      <c r="E254" s="37"/>
      <c r="F254" s="78"/>
    </row>
    <row r="255" spans="2:6" ht="12.75">
      <c r="B255" s="48"/>
      <c r="C255" s="42"/>
      <c r="D255" s="42"/>
      <c r="E255" s="37"/>
      <c r="F255" s="78"/>
    </row>
    <row r="256" spans="2:6" ht="12.75">
      <c r="B256" s="48"/>
      <c r="C256" s="42"/>
      <c r="D256" s="42"/>
      <c r="E256" s="37"/>
      <c r="F256" s="78"/>
    </row>
    <row r="257" spans="2:6" ht="12.75">
      <c r="B257" s="48"/>
      <c r="C257" s="42"/>
      <c r="D257" s="42"/>
      <c r="E257" s="37"/>
      <c r="F257" s="78"/>
    </row>
    <row r="258" spans="2:6" ht="12.75">
      <c r="B258" s="48"/>
      <c r="C258" s="42"/>
      <c r="D258" s="42"/>
      <c r="E258" s="37"/>
      <c r="F258" s="78"/>
    </row>
    <row r="259" spans="2:6" ht="12.75">
      <c r="B259" s="48"/>
      <c r="C259" s="42"/>
      <c r="D259" s="42"/>
      <c r="E259" s="37"/>
      <c r="F259" s="78"/>
    </row>
    <row r="260" spans="2:5" ht="12.75">
      <c r="B260" s="48"/>
      <c r="C260" s="42"/>
      <c r="D260" s="42"/>
      <c r="E260" s="37"/>
    </row>
    <row r="261" spans="2:5" ht="12.75">
      <c r="B261" s="48"/>
      <c r="C261" s="42"/>
      <c r="D261" s="42"/>
      <c r="E261" s="37"/>
    </row>
    <row r="262" spans="2:6" ht="12.75">
      <c r="B262" s="48"/>
      <c r="C262" s="42"/>
      <c r="D262" s="42"/>
      <c r="E262" s="37"/>
      <c r="F262" s="78"/>
    </row>
    <row r="263" spans="2:6" ht="12.75">
      <c r="B263" s="48"/>
      <c r="C263" s="42"/>
      <c r="D263" s="42"/>
      <c r="E263" s="37"/>
      <c r="F263" s="78"/>
    </row>
    <row r="264" spans="2:6" ht="12.75">
      <c r="B264" s="48"/>
      <c r="C264" s="42"/>
      <c r="D264" s="42"/>
      <c r="E264" s="37"/>
      <c r="F264" s="78"/>
    </row>
    <row r="265" spans="2:6" ht="12.75">
      <c r="B265" s="48"/>
      <c r="C265" s="42"/>
      <c r="D265" s="42"/>
      <c r="E265" s="37"/>
      <c r="F265" s="78"/>
    </row>
    <row r="266" spans="2:5" ht="12.75">
      <c r="B266" s="48"/>
      <c r="C266" s="42"/>
      <c r="D266" s="42"/>
      <c r="E266" s="37"/>
    </row>
    <row r="267" spans="2:5" ht="12.75">
      <c r="B267" s="48"/>
      <c r="C267" s="42"/>
      <c r="D267" s="42"/>
      <c r="E267" s="37"/>
    </row>
  </sheetData>
  <sheetProtection/>
  <mergeCells count="1">
    <mergeCell ref="A4:C4"/>
  </mergeCells>
  <printOptions/>
  <pageMargins left="0.59" right="0.39" top="0.39" bottom="0.87" header="0.24" footer="0.59"/>
  <pageSetup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11">
    <pageSetUpPr fitToPage="1"/>
  </sheetPr>
  <dimension ref="A1:I213"/>
  <sheetViews>
    <sheetView zoomScalePageLayoutView="0" workbookViewId="0" topLeftCell="A1">
      <pane ySplit="6" topLeftCell="A115" activePane="bottomLeft" state="frozen"/>
      <selection pane="topLeft" activeCell="A1" sqref="A1"/>
      <selection pane="bottomLeft" activeCell="I95" sqref="I95"/>
    </sheetView>
  </sheetViews>
  <sheetFormatPr defaultColWidth="11.421875" defaultRowHeight="12.75"/>
  <cols>
    <col min="1" max="1" width="5.57421875" style="0" customWidth="1"/>
    <col min="2" max="2" width="8.28125" style="0" customWidth="1"/>
    <col min="3" max="3" width="13.57421875" style="0" customWidth="1"/>
    <col min="4" max="4" width="12.140625" style="0" bestFit="1" customWidth="1"/>
    <col min="5" max="5" width="26.140625" style="0" customWidth="1"/>
    <col min="6" max="6" width="31.57421875" style="67" bestFit="1" customWidth="1"/>
    <col min="7" max="7" width="13.7109375" style="0" customWidth="1"/>
    <col min="8" max="8" width="7.421875" style="0" customWidth="1"/>
  </cols>
  <sheetData>
    <row r="1" spans="1:9" ht="18">
      <c r="A1" s="1" t="s">
        <v>0</v>
      </c>
      <c r="B1" s="1"/>
      <c r="C1" s="1"/>
      <c r="D1" s="1"/>
      <c r="G1" s="2">
        <v>41056</v>
      </c>
      <c r="H1" s="15" t="s">
        <v>23</v>
      </c>
      <c r="I1">
        <f>COUNT(B7:B243)</f>
        <v>128</v>
      </c>
    </row>
    <row r="2" spans="1:7" ht="18">
      <c r="A2" s="57" t="s">
        <v>220</v>
      </c>
      <c r="B2" s="3"/>
      <c r="C2" s="3"/>
      <c r="D2" s="4"/>
      <c r="G2" s="17" t="s">
        <v>42</v>
      </c>
    </row>
    <row r="3" spans="1:7" ht="18">
      <c r="A3" s="5" t="s">
        <v>229</v>
      </c>
      <c r="B3" s="6"/>
      <c r="C3" s="8" t="s">
        <v>48</v>
      </c>
      <c r="D3" s="4"/>
      <c r="G3" s="21" t="s">
        <v>230</v>
      </c>
    </row>
    <row r="4" spans="1:6" ht="18">
      <c r="A4" s="96" t="s">
        <v>39</v>
      </c>
      <c r="B4" s="97"/>
      <c r="C4" s="97"/>
      <c r="D4" s="4"/>
      <c r="E4" s="23"/>
      <c r="F4" s="77"/>
    </row>
    <row r="5" spans="1:7" ht="29.25" customHeight="1">
      <c r="A5" s="7" t="s">
        <v>2</v>
      </c>
      <c r="B5" s="7"/>
      <c r="C5" s="7"/>
      <c r="D5" s="7"/>
      <c r="G5" s="10" t="s">
        <v>40</v>
      </c>
    </row>
    <row r="6" spans="1:9" ht="12.75">
      <c r="A6" s="34" t="s">
        <v>3</v>
      </c>
      <c r="B6" s="34" t="s">
        <v>31</v>
      </c>
      <c r="C6" s="34" t="s">
        <v>33</v>
      </c>
      <c r="D6" s="34" t="s">
        <v>34</v>
      </c>
      <c r="E6" s="34" t="s">
        <v>5</v>
      </c>
      <c r="F6" s="74" t="s">
        <v>260</v>
      </c>
      <c r="G6" s="34" t="s">
        <v>14</v>
      </c>
      <c r="H6" s="34" t="s">
        <v>216</v>
      </c>
      <c r="I6" s="34"/>
    </row>
    <row r="7" spans="1:7" ht="12.75">
      <c r="A7" s="36"/>
      <c r="B7" s="20">
        <v>21</v>
      </c>
      <c r="C7" s="14" t="s">
        <v>323</v>
      </c>
      <c r="D7" s="14" t="s">
        <v>324</v>
      </c>
      <c r="E7" s="37" t="s">
        <v>325</v>
      </c>
      <c r="F7" s="75" t="s">
        <v>326</v>
      </c>
      <c r="G7" t="s">
        <v>327</v>
      </c>
    </row>
    <row r="8" spans="1:7" ht="12.75">
      <c r="A8" s="36"/>
      <c r="B8" s="20">
        <v>23</v>
      </c>
      <c r="C8" s="14" t="s">
        <v>328</v>
      </c>
      <c r="D8" s="14" t="s">
        <v>329</v>
      </c>
      <c r="E8" s="37" t="s">
        <v>325</v>
      </c>
      <c r="F8" s="75" t="s">
        <v>326</v>
      </c>
      <c r="G8" t="s">
        <v>330</v>
      </c>
    </row>
    <row r="9" spans="1:7" ht="12.75">
      <c r="A9" s="36"/>
      <c r="B9" s="20">
        <v>25</v>
      </c>
      <c r="C9" s="14" t="s">
        <v>331</v>
      </c>
      <c r="D9" s="14" t="s">
        <v>72</v>
      </c>
      <c r="E9" s="37" t="s">
        <v>325</v>
      </c>
      <c r="F9" s="75" t="s">
        <v>326</v>
      </c>
      <c r="G9" t="s">
        <v>327</v>
      </c>
    </row>
    <row r="10" spans="1:7" ht="12.75">
      <c r="A10" s="36"/>
      <c r="B10" s="20">
        <v>27</v>
      </c>
      <c r="C10" s="14" t="s">
        <v>333</v>
      </c>
      <c r="D10" s="14" t="s">
        <v>334</v>
      </c>
      <c r="E10" s="37" t="s">
        <v>325</v>
      </c>
      <c r="F10" s="75" t="s">
        <v>326</v>
      </c>
      <c r="G10" t="s">
        <v>332</v>
      </c>
    </row>
    <row r="11" spans="1:7" ht="12.75">
      <c r="A11" s="36"/>
      <c r="B11" s="20">
        <v>31</v>
      </c>
      <c r="C11" s="14" t="s">
        <v>132</v>
      </c>
      <c r="D11" s="14" t="s">
        <v>102</v>
      </c>
      <c r="E11" s="37" t="s">
        <v>131</v>
      </c>
      <c r="F11" s="75" t="s">
        <v>131</v>
      </c>
      <c r="G11" t="s">
        <v>335</v>
      </c>
    </row>
    <row r="12" spans="1:7" ht="12.75">
      <c r="A12" s="36"/>
      <c r="B12" s="20">
        <v>32</v>
      </c>
      <c r="C12" s="14" t="s">
        <v>134</v>
      </c>
      <c r="D12" s="14" t="s">
        <v>135</v>
      </c>
      <c r="E12" s="37" t="s">
        <v>131</v>
      </c>
      <c r="F12" s="75" t="s">
        <v>131</v>
      </c>
      <c r="G12" t="s">
        <v>335</v>
      </c>
    </row>
    <row r="13" spans="1:7" ht="12.75">
      <c r="A13" s="36"/>
      <c r="B13" s="20">
        <v>34</v>
      </c>
      <c r="C13" s="14" t="s">
        <v>136</v>
      </c>
      <c r="D13" s="14" t="s">
        <v>137</v>
      </c>
      <c r="E13" s="37" t="s">
        <v>131</v>
      </c>
      <c r="F13" s="75" t="s">
        <v>131</v>
      </c>
      <c r="G13" t="s">
        <v>335</v>
      </c>
    </row>
    <row r="14" spans="1:7" ht="12.75">
      <c r="A14" s="36"/>
      <c r="B14" s="20">
        <v>41</v>
      </c>
      <c r="C14" s="14" t="s">
        <v>207</v>
      </c>
      <c r="D14" s="14" t="s">
        <v>208</v>
      </c>
      <c r="E14" s="37" t="s">
        <v>340</v>
      </c>
      <c r="F14" s="75" t="s">
        <v>338</v>
      </c>
      <c r="G14" t="s">
        <v>332</v>
      </c>
    </row>
    <row r="15" spans="1:7" ht="12.75">
      <c r="A15" s="36"/>
      <c r="B15" s="20">
        <v>42</v>
      </c>
      <c r="C15" s="14" t="s">
        <v>91</v>
      </c>
      <c r="D15" s="14" t="s">
        <v>156</v>
      </c>
      <c r="E15" s="37" t="s">
        <v>340</v>
      </c>
      <c r="F15" s="75" t="s">
        <v>338</v>
      </c>
      <c r="G15" t="s">
        <v>332</v>
      </c>
    </row>
    <row r="16" spans="1:7" ht="12.75">
      <c r="A16" s="36"/>
      <c r="B16" s="20">
        <v>43</v>
      </c>
      <c r="C16" s="14" t="s">
        <v>152</v>
      </c>
      <c r="D16" s="14" t="s">
        <v>123</v>
      </c>
      <c r="E16" s="37" t="s">
        <v>337</v>
      </c>
      <c r="F16" s="75" t="s">
        <v>338</v>
      </c>
      <c r="G16" t="s">
        <v>332</v>
      </c>
    </row>
    <row r="17" spans="1:7" ht="12.75">
      <c r="A17" s="36"/>
      <c r="B17" s="20">
        <v>45</v>
      </c>
      <c r="C17" s="14" t="s">
        <v>342</v>
      </c>
      <c r="D17" s="14" t="s">
        <v>125</v>
      </c>
      <c r="E17" s="37" t="s">
        <v>343</v>
      </c>
      <c r="F17" s="75" t="s">
        <v>341</v>
      </c>
      <c r="G17" t="s">
        <v>344</v>
      </c>
    </row>
    <row r="18" spans="1:7" ht="12.75">
      <c r="A18" s="36"/>
      <c r="B18" s="20">
        <v>47</v>
      </c>
      <c r="C18" s="14" t="s">
        <v>49</v>
      </c>
      <c r="D18" s="14" t="s">
        <v>345</v>
      </c>
      <c r="E18" s="37" t="s">
        <v>343</v>
      </c>
      <c r="F18" s="75" t="s">
        <v>341</v>
      </c>
      <c r="G18" t="s">
        <v>344</v>
      </c>
    </row>
    <row r="19" spans="1:7" ht="12.75">
      <c r="A19" s="36"/>
      <c r="B19" s="20">
        <v>49</v>
      </c>
      <c r="C19" s="14" t="s">
        <v>91</v>
      </c>
      <c r="D19" s="14" t="s">
        <v>149</v>
      </c>
      <c r="E19" s="37" t="s">
        <v>343</v>
      </c>
      <c r="F19" s="75" t="s">
        <v>341</v>
      </c>
      <c r="G19" t="s">
        <v>344</v>
      </c>
    </row>
    <row r="20" spans="1:7" ht="12.75">
      <c r="A20" s="36"/>
      <c r="B20" s="20">
        <v>50</v>
      </c>
      <c r="C20" s="14" t="s">
        <v>346</v>
      </c>
      <c r="D20" s="14" t="s">
        <v>347</v>
      </c>
      <c r="E20" s="37" t="s">
        <v>343</v>
      </c>
      <c r="F20" s="75" t="s">
        <v>341</v>
      </c>
      <c r="G20" t="s">
        <v>327</v>
      </c>
    </row>
    <row r="21" spans="1:7" ht="12.75">
      <c r="A21" s="36"/>
      <c r="B21" s="20">
        <v>51</v>
      </c>
      <c r="C21" s="14" t="s">
        <v>199</v>
      </c>
      <c r="D21" s="14" t="s">
        <v>87</v>
      </c>
      <c r="E21" s="37" t="s">
        <v>348</v>
      </c>
      <c r="F21" s="75" t="s">
        <v>349</v>
      </c>
      <c r="G21" t="s">
        <v>350</v>
      </c>
    </row>
    <row r="22" spans="1:7" ht="12.75">
      <c r="A22" s="36"/>
      <c r="B22" s="20">
        <v>52</v>
      </c>
      <c r="C22" s="14" t="s">
        <v>142</v>
      </c>
      <c r="D22" s="14" t="s">
        <v>80</v>
      </c>
      <c r="E22" s="37" t="s">
        <v>103</v>
      </c>
      <c r="F22" s="75" t="s">
        <v>349</v>
      </c>
      <c r="G22" t="s">
        <v>350</v>
      </c>
    </row>
    <row r="23" spans="1:7" ht="12.75">
      <c r="A23" s="36"/>
      <c r="B23" s="20">
        <v>53</v>
      </c>
      <c r="C23" s="14" t="s">
        <v>143</v>
      </c>
      <c r="D23" s="14" t="s">
        <v>144</v>
      </c>
      <c r="E23" s="37" t="s">
        <v>108</v>
      </c>
      <c r="F23" s="75" t="s">
        <v>349</v>
      </c>
      <c r="G23" t="s">
        <v>351</v>
      </c>
    </row>
    <row r="24" spans="1:7" ht="12.75">
      <c r="A24" s="36"/>
      <c r="B24" s="20">
        <v>54</v>
      </c>
      <c r="C24" s="14" t="s">
        <v>51</v>
      </c>
      <c r="D24" s="14" t="s">
        <v>88</v>
      </c>
      <c r="E24" s="37" t="s">
        <v>193</v>
      </c>
      <c r="F24" s="75" t="s">
        <v>349</v>
      </c>
      <c r="G24" t="s">
        <v>350</v>
      </c>
    </row>
    <row r="25" spans="1:7" ht="12.75">
      <c r="A25" s="36"/>
      <c r="B25" s="20">
        <v>55</v>
      </c>
      <c r="C25" s="14" t="s">
        <v>145</v>
      </c>
      <c r="D25" s="14" t="s">
        <v>146</v>
      </c>
      <c r="E25" s="37" t="s">
        <v>153</v>
      </c>
      <c r="F25" s="75" t="s">
        <v>349</v>
      </c>
      <c r="G25" t="s">
        <v>351</v>
      </c>
    </row>
    <row r="26" spans="1:7" ht="12.75">
      <c r="A26" s="36"/>
      <c r="B26" s="20">
        <v>56</v>
      </c>
      <c r="C26" s="14" t="s">
        <v>352</v>
      </c>
      <c r="D26" s="14" t="s">
        <v>79</v>
      </c>
      <c r="E26" s="37" t="s">
        <v>348</v>
      </c>
      <c r="F26" s="75" t="s">
        <v>349</v>
      </c>
      <c r="G26" t="s">
        <v>350</v>
      </c>
    </row>
    <row r="27" spans="1:7" ht="12.75">
      <c r="A27" s="36"/>
      <c r="B27" s="20">
        <v>57</v>
      </c>
      <c r="C27" s="14" t="s">
        <v>147</v>
      </c>
      <c r="D27" s="14" t="s">
        <v>92</v>
      </c>
      <c r="E27" s="37" t="s">
        <v>66</v>
      </c>
      <c r="F27" s="75" t="s">
        <v>349</v>
      </c>
      <c r="G27" t="s">
        <v>350</v>
      </c>
    </row>
    <row r="28" spans="1:7" ht="12.75">
      <c r="A28" s="36"/>
      <c r="B28" s="20">
        <v>58</v>
      </c>
      <c r="C28" s="14" t="s">
        <v>100</v>
      </c>
      <c r="D28" s="14" t="s">
        <v>141</v>
      </c>
      <c r="E28" s="37" t="s">
        <v>353</v>
      </c>
      <c r="F28" s="75" t="s">
        <v>349</v>
      </c>
      <c r="G28" t="s">
        <v>332</v>
      </c>
    </row>
    <row r="29" spans="1:7" ht="12.75">
      <c r="A29" s="36"/>
      <c r="B29" s="20">
        <v>59</v>
      </c>
      <c r="C29" s="14" t="s">
        <v>148</v>
      </c>
      <c r="D29" s="14" t="s">
        <v>149</v>
      </c>
      <c r="E29" s="37" t="s">
        <v>354</v>
      </c>
      <c r="F29" s="75" t="s">
        <v>349</v>
      </c>
      <c r="G29" t="s">
        <v>332</v>
      </c>
    </row>
    <row r="30" spans="1:7" ht="12.75">
      <c r="A30" s="36"/>
      <c r="B30" s="20">
        <v>62</v>
      </c>
      <c r="C30" s="14" t="s">
        <v>355</v>
      </c>
      <c r="D30" s="14" t="s">
        <v>155</v>
      </c>
      <c r="E30" s="37" t="s">
        <v>63</v>
      </c>
      <c r="F30" s="75" t="s">
        <v>63</v>
      </c>
      <c r="G30" t="s">
        <v>330</v>
      </c>
    </row>
    <row r="31" spans="1:7" ht="12.75">
      <c r="A31" s="36"/>
      <c r="B31" s="20">
        <v>64</v>
      </c>
      <c r="C31" s="14" t="s">
        <v>61</v>
      </c>
      <c r="D31" s="14" t="s">
        <v>62</v>
      </c>
      <c r="E31" s="37" t="s">
        <v>63</v>
      </c>
      <c r="F31" s="75" t="s">
        <v>63</v>
      </c>
      <c r="G31" t="s">
        <v>339</v>
      </c>
    </row>
    <row r="32" spans="1:7" ht="12.75">
      <c r="A32" s="36"/>
      <c r="B32" s="20">
        <v>66</v>
      </c>
      <c r="C32" s="14" t="s">
        <v>356</v>
      </c>
      <c r="D32" s="14" t="s">
        <v>90</v>
      </c>
      <c r="E32" s="37" t="s">
        <v>63</v>
      </c>
      <c r="F32" s="75" t="s">
        <v>63</v>
      </c>
      <c r="G32" t="s">
        <v>357</v>
      </c>
    </row>
    <row r="33" spans="1:7" ht="12.75">
      <c r="A33" s="36"/>
      <c r="B33" s="20">
        <v>67</v>
      </c>
      <c r="C33" s="14" t="s">
        <v>356</v>
      </c>
      <c r="D33" s="14" t="s">
        <v>56</v>
      </c>
      <c r="E33" s="37" t="s">
        <v>63</v>
      </c>
      <c r="F33" s="75" t="s">
        <v>63</v>
      </c>
      <c r="G33" t="s">
        <v>339</v>
      </c>
    </row>
    <row r="34" spans="1:7" ht="12.75">
      <c r="A34" s="36"/>
      <c r="B34" s="20">
        <v>68</v>
      </c>
      <c r="C34" s="14" t="s">
        <v>129</v>
      </c>
      <c r="D34" s="14" t="s">
        <v>54</v>
      </c>
      <c r="E34" s="37" t="s">
        <v>358</v>
      </c>
      <c r="F34" s="75" t="s">
        <v>121</v>
      </c>
      <c r="G34" t="s">
        <v>359</v>
      </c>
    </row>
    <row r="35" spans="1:7" ht="12.75">
      <c r="A35" s="36"/>
      <c r="B35" s="20">
        <v>69</v>
      </c>
      <c r="C35" s="14" t="s">
        <v>360</v>
      </c>
      <c r="D35" s="14" t="s">
        <v>197</v>
      </c>
      <c r="E35" s="37" t="s">
        <v>361</v>
      </c>
      <c r="F35" s="75" t="s">
        <v>121</v>
      </c>
      <c r="G35" t="s">
        <v>359</v>
      </c>
    </row>
    <row r="36" spans="1:7" ht="12.75">
      <c r="A36" s="36"/>
      <c r="B36" s="20">
        <v>70</v>
      </c>
      <c r="C36" s="14" t="s">
        <v>124</v>
      </c>
      <c r="D36" s="14" t="s">
        <v>72</v>
      </c>
      <c r="E36" s="37" t="s">
        <v>73</v>
      </c>
      <c r="F36" s="75" t="s">
        <v>121</v>
      </c>
      <c r="G36" t="s">
        <v>359</v>
      </c>
    </row>
    <row r="37" spans="1:7" ht="12.75">
      <c r="A37" s="36"/>
      <c r="B37" s="20">
        <v>72</v>
      </c>
      <c r="C37" s="14" t="s">
        <v>127</v>
      </c>
      <c r="D37" s="14" t="s">
        <v>128</v>
      </c>
      <c r="E37" s="37" t="s">
        <v>201</v>
      </c>
      <c r="F37" s="75" t="s">
        <v>121</v>
      </c>
      <c r="G37" t="s">
        <v>359</v>
      </c>
    </row>
    <row r="38" spans="1:7" ht="12.75">
      <c r="A38" s="36"/>
      <c r="B38" s="20">
        <v>73</v>
      </c>
      <c r="C38" s="14" t="s">
        <v>126</v>
      </c>
      <c r="D38" s="14" t="s">
        <v>83</v>
      </c>
      <c r="E38" s="37" t="s">
        <v>362</v>
      </c>
      <c r="F38" s="75" t="s">
        <v>121</v>
      </c>
      <c r="G38" t="s">
        <v>359</v>
      </c>
    </row>
    <row r="39" spans="1:7" ht="12.75">
      <c r="A39" s="36"/>
      <c r="B39" s="20">
        <v>74</v>
      </c>
      <c r="C39" s="14" t="s">
        <v>112</v>
      </c>
      <c r="D39" s="14" t="s">
        <v>113</v>
      </c>
      <c r="E39" s="37" t="s">
        <v>363</v>
      </c>
      <c r="F39" s="75" t="s">
        <v>364</v>
      </c>
      <c r="G39" t="s">
        <v>335</v>
      </c>
    </row>
    <row r="40" spans="1:7" ht="12.75">
      <c r="A40" s="36"/>
      <c r="B40" s="20">
        <v>75</v>
      </c>
      <c r="C40" s="14" t="s">
        <v>150</v>
      </c>
      <c r="D40" s="14" t="s">
        <v>54</v>
      </c>
      <c r="E40" s="37" t="s">
        <v>103</v>
      </c>
      <c r="F40" s="75" t="s">
        <v>364</v>
      </c>
      <c r="G40" t="s">
        <v>336</v>
      </c>
    </row>
    <row r="41" spans="1:7" ht="12.75">
      <c r="A41" s="36"/>
      <c r="B41" s="20">
        <v>76</v>
      </c>
      <c r="C41" s="14" t="s">
        <v>114</v>
      </c>
      <c r="D41" s="14" t="s">
        <v>115</v>
      </c>
      <c r="E41" s="37" t="s">
        <v>363</v>
      </c>
      <c r="F41" s="75" t="s">
        <v>364</v>
      </c>
      <c r="G41" t="s">
        <v>335</v>
      </c>
    </row>
    <row r="42" spans="1:7" ht="12.75">
      <c r="A42" s="36"/>
      <c r="B42" s="20">
        <v>77</v>
      </c>
      <c r="C42" s="14" t="s">
        <v>114</v>
      </c>
      <c r="D42" s="14" t="s">
        <v>89</v>
      </c>
      <c r="E42" s="37" t="s">
        <v>363</v>
      </c>
      <c r="F42" s="75" t="s">
        <v>364</v>
      </c>
      <c r="G42" t="s">
        <v>335</v>
      </c>
    </row>
    <row r="43" spans="1:7" ht="12.75">
      <c r="A43" s="36"/>
      <c r="B43" s="20">
        <v>78</v>
      </c>
      <c r="C43" s="14" t="s">
        <v>120</v>
      </c>
      <c r="D43" s="14" t="s">
        <v>50</v>
      </c>
      <c r="E43" s="37" t="s">
        <v>71</v>
      </c>
      <c r="F43" s="75" t="s">
        <v>364</v>
      </c>
      <c r="G43" t="s">
        <v>335</v>
      </c>
    </row>
    <row r="44" spans="1:7" ht="12.75">
      <c r="A44" s="36"/>
      <c r="B44" s="20">
        <v>79</v>
      </c>
      <c r="C44" s="14" t="s">
        <v>91</v>
      </c>
      <c r="D44" s="14" t="s">
        <v>115</v>
      </c>
      <c r="E44" s="37" t="s">
        <v>106</v>
      </c>
      <c r="F44" s="75" t="s">
        <v>364</v>
      </c>
      <c r="G44" t="s">
        <v>335</v>
      </c>
    </row>
    <row r="45" spans="1:7" ht="12.75">
      <c r="A45" s="36"/>
      <c r="B45" s="20">
        <v>80</v>
      </c>
      <c r="C45" s="14" t="s">
        <v>130</v>
      </c>
      <c r="D45" s="14" t="s">
        <v>101</v>
      </c>
      <c r="E45" s="37" t="s">
        <v>131</v>
      </c>
      <c r="F45" s="75" t="s">
        <v>364</v>
      </c>
      <c r="G45" t="s">
        <v>335</v>
      </c>
    </row>
    <row r="46" spans="1:7" ht="12.75">
      <c r="A46" s="36"/>
      <c r="B46" s="20">
        <v>81</v>
      </c>
      <c r="C46" s="14" t="s">
        <v>116</v>
      </c>
      <c r="D46" s="14" t="s">
        <v>117</v>
      </c>
      <c r="E46" s="37" t="s">
        <v>363</v>
      </c>
      <c r="F46" s="75" t="s">
        <v>364</v>
      </c>
      <c r="G46" t="s">
        <v>335</v>
      </c>
    </row>
    <row r="47" spans="1:7" ht="12.75">
      <c r="A47" s="36"/>
      <c r="B47" s="20">
        <v>82</v>
      </c>
      <c r="C47" s="14" t="s">
        <v>365</v>
      </c>
      <c r="D47" s="14" t="s">
        <v>119</v>
      </c>
      <c r="E47" s="37" t="s">
        <v>193</v>
      </c>
      <c r="F47" s="75" t="s">
        <v>364</v>
      </c>
      <c r="G47" t="s">
        <v>335</v>
      </c>
    </row>
    <row r="48" spans="1:7" ht="12.75">
      <c r="A48" s="36"/>
      <c r="B48" s="20">
        <v>83</v>
      </c>
      <c r="C48" s="14" t="s">
        <v>70</v>
      </c>
      <c r="D48" s="14" t="s">
        <v>218</v>
      </c>
      <c r="E48" s="37" t="s">
        <v>71</v>
      </c>
      <c r="F48" s="75" t="s">
        <v>364</v>
      </c>
      <c r="G48" t="s">
        <v>336</v>
      </c>
    </row>
    <row r="49" spans="1:7" ht="12.75">
      <c r="A49" s="36"/>
      <c r="B49" s="20">
        <v>84</v>
      </c>
      <c r="C49" s="14" t="s">
        <v>96</v>
      </c>
      <c r="D49" s="14" t="s">
        <v>582</v>
      </c>
      <c r="E49" s="37"/>
      <c r="F49" s="75" t="s">
        <v>364</v>
      </c>
      <c r="G49" t="s">
        <v>327</v>
      </c>
    </row>
    <row r="50" spans="1:7" ht="12.75">
      <c r="A50" s="36"/>
      <c r="B50" s="20">
        <v>100</v>
      </c>
      <c r="C50" s="14" t="s">
        <v>366</v>
      </c>
      <c r="D50" s="14" t="s">
        <v>75</v>
      </c>
      <c r="E50" s="37" t="s">
        <v>367</v>
      </c>
      <c r="F50" s="75"/>
      <c r="G50" t="s">
        <v>332</v>
      </c>
    </row>
    <row r="51" spans="1:7" ht="12.75">
      <c r="A51" s="36"/>
      <c r="B51" s="20">
        <v>101</v>
      </c>
      <c r="C51" s="14" t="s">
        <v>145</v>
      </c>
      <c r="D51" s="14" t="s">
        <v>113</v>
      </c>
      <c r="E51" s="37" t="s">
        <v>153</v>
      </c>
      <c r="F51" s="75"/>
      <c r="G51" t="s">
        <v>344</v>
      </c>
    </row>
    <row r="52" spans="1:7" ht="12.75">
      <c r="A52" s="36"/>
      <c r="B52" s="20">
        <v>102</v>
      </c>
      <c r="C52" s="14" t="s">
        <v>368</v>
      </c>
      <c r="D52" s="14" t="s">
        <v>54</v>
      </c>
      <c r="E52" s="37" t="s">
        <v>55</v>
      </c>
      <c r="F52" s="75"/>
      <c r="G52" s="14" t="s">
        <v>344</v>
      </c>
    </row>
    <row r="53" spans="1:7" ht="12.75">
      <c r="A53" s="36"/>
      <c r="B53" s="40">
        <v>112</v>
      </c>
      <c r="C53" s="14" t="s">
        <v>392</v>
      </c>
      <c r="D53" s="14" t="s">
        <v>133</v>
      </c>
      <c r="E53" s="37" t="s">
        <v>311</v>
      </c>
      <c r="F53" s="75"/>
      <c r="G53" s="14" t="s">
        <v>327</v>
      </c>
    </row>
    <row r="54" spans="1:7" ht="12.75">
      <c r="A54" s="36"/>
      <c r="B54" s="40">
        <v>113</v>
      </c>
      <c r="C54" s="14" t="s">
        <v>393</v>
      </c>
      <c r="D54" s="14" t="s">
        <v>50</v>
      </c>
      <c r="E54" s="37" t="s">
        <v>394</v>
      </c>
      <c r="F54" s="75"/>
      <c r="G54" s="14" t="s">
        <v>395</v>
      </c>
    </row>
    <row r="55" spans="1:7" ht="12.75">
      <c r="A55" s="36"/>
      <c r="B55" s="20">
        <v>115</v>
      </c>
      <c r="C55" s="14" t="s">
        <v>406</v>
      </c>
      <c r="D55" s="14" t="s">
        <v>407</v>
      </c>
      <c r="E55" s="37" t="s">
        <v>408</v>
      </c>
      <c r="F55" s="75"/>
      <c r="G55" s="14" t="s">
        <v>409</v>
      </c>
    </row>
    <row r="56" spans="1:7" ht="12.75">
      <c r="A56" s="36"/>
      <c r="B56" s="40">
        <v>119</v>
      </c>
      <c r="C56" s="14" t="s">
        <v>467</v>
      </c>
      <c r="D56" s="14" t="s">
        <v>468</v>
      </c>
      <c r="E56" s="37" t="s">
        <v>153</v>
      </c>
      <c r="F56" s="75"/>
      <c r="G56" s="14" t="s">
        <v>327</v>
      </c>
    </row>
    <row r="57" spans="1:7" ht="12.75">
      <c r="A57" s="36"/>
      <c r="B57" s="40">
        <v>120</v>
      </c>
      <c r="C57" s="14" t="s">
        <v>469</v>
      </c>
      <c r="D57" s="14" t="s">
        <v>470</v>
      </c>
      <c r="E57" s="37" t="s">
        <v>153</v>
      </c>
      <c r="F57" s="75"/>
      <c r="G57" s="14" t="s">
        <v>395</v>
      </c>
    </row>
    <row r="58" spans="1:7" ht="12.75">
      <c r="A58" s="33"/>
      <c r="B58" s="20">
        <v>122</v>
      </c>
      <c r="C58" s="14" t="s">
        <v>471</v>
      </c>
      <c r="D58" s="14" t="s">
        <v>472</v>
      </c>
      <c r="E58" s="37" t="s">
        <v>153</v>
      </c>
      <c r="F58" s="75"/>
      <c r="G58" s="14" t="s">
        <v>395</v>
      </c>
    </row>
    <row r="59" spans="1:7" ht="12.75">
      <c r="A59" s="33"/>
      <c r="B59" s="20">
        <v>123</v>
      </c>
      <c r="C59" s="14" t="s">
        <v>473</v>
      </c>
      <c r="D59" s="14" t="s">
        <v>474</v>
      </c>
      <c r="E59" s="37" t="s">
        <v>153</v>
      </c>
      <c r="F59" s="75"/>
      <c r="G59" s="14" t="s">
        <v>395</v>
      </c>
    </row>
    <row r="60" spans="1:7" ht="12.75">
      <c r="A60" s="33"/>
      <c r="B60" s="20">
        <v>124</v>
      </c>
      <c r="C60" s="14" t="s">
        <v>475</v>
      </c>
      <c r="D60" s="14" t="s">
        <v>476</v>
      </c>
      <c r="E60" s="37" t="s">
        <v>153</v>
      </c>
      <c r="F60" s="75"/>
      <c r="G60" s="14" t="s">
        <v>395</v>
      </c>
    </row>
    <row r="61" spans="1:7" ht="12.75">
      <c r="A61" s="33"/>
      <c r="B61" s="20">
        <v>125</v>
      </c>
      <c r="C61" s="14" t="s">
        <v>477</v>
      </c>
      <c r="D61" s="14" t="s">
        <v>99</v>
      </c>
      <c r="E61" s="37" t="s">
        <v>153</v>
      </c>
      <c r="F61" s="75"/>
      <c r="G61" s="14" t="s">
        <v>395</v>
      </c>
    </row>
    <row r="62" spans="1:7" ht="12.75">
      <c r="A62" s="33"/>
      <c r="B62" s="20">
        <v>126</v>
      </c>
      <c r="C62" s="14" t="s">
        <v>393</v>
      </c>
      <c r="D62" s="14" t="s">
        <v>50</v>
      </c>
      <c r="E62" s="37" t="s">
        <v>153</v>
      </c>
      <c r="F62" s="75"/>
      <c r="G62" s="14" t="s">
        <v>395</v>
      </c>
    </row>
    <row r="63" spans="1:7" ht="12.75">
      <c r="A63" s="33"/>
      <c r="B63" s="20">
        <v>127</v>
      </c>
      <c r="C63" s="14" t="s">
        <v>483</v>
      </c>
      <c r="D63" s="14" t="s">
        <v>400</v>
      </c>
      <c r="E63" s="37" t="s">
        <v>484</v>
      </c>
      <c r="F63" s="75"/>
      <c r="G63" s="14" t="s">
        <v>332</v>
      </c>
    </row>
    <row r="64" spans="1:7" ht="12.75">
      <c r="A64" s="33"/>
      <c r="B64" s="20">
        <v>129</v>
      </c>
      <c r="C64" s="14" t="s">
        <v>485</v>
      </c>
      <c r="D64" s="14" t="s">
        <v>95</v>
      </c>
      <c r="E64" s="37" t="s">
        <v>484</v>
      </c>
      <c r="F64" s="75"/>
      <c r="G64" s="14" t="s">
        <v>332</v>
      </c>
    </row>
    <row r="65" spans="1:7" ht="12.75">
      <c r="A65" s="33"/>
      <c r="B65" s="20">
        <v>130</v>
      </c>
      <c r="C65" s="14" t="s">
        <v>486</v>
      </c>
      <c r="D65" s="14" t="s">
        <v>141</v>
      </c>
      <c r="E65" s="37" t="s">
        <v>484</v>
      </c>
      <c r="F65" s="75"/>
      <c r="G65" s="14" t="s">
        <v>332</v>
      </c>
    </row>
    <row r="66" spans="1:7" ht="12.75">
      <c r="A66" s="33"/>
      <c r="B66" s="20">
        <v>131</v>
      </c>
      <c r="C66" s="14" t="s">
        <v>487</v>
      </c>
      <c r="D66" s="14" t="s">
        <v>157</v>
      </c>
      <c r="E66" s="37" t="s">
        <v>484</v>
      </c>
      <c r="F66" s="75"/>
      <c r="G66" s="14" t="s">
        <v>332</v>
      </c>
    </row>
    <row r="67" spans="1:7" ht="12.75">
      <c r="A67" s="33"/>
      <c r="B67" s="20">
        <v>132</v>
      </c>
      <c r="C67" s="14" t="s">
        <v>488</v>
      </c>
      <c r="D67" s="14" t="s">
        <v>101</v>
      </c>
      <c r="E67" s="37" t="s">
        <v>484</v>
      </c>
      <c r="F67" s="75"/>
      <c r="G67" s="14" t="s">
        <v>332</v>
      </c>
    </row>
    <row r="68" spans="1:7" ht="12.75">
      <c r="A68" s="33"/>
      <c r="B68" s="20">
        <v>133</v>
      </c>
      <c r="C68" s="14" t="s">
        <v>489</v>
      </c>
      <c r="D68" s="14" t="s">
        <v>118</v>
      </c>
      <c r="E68" s="37" t="s">
        <v>484</v>
      </c>
      <c r="F68" s="75"/>
      <c r="G68" s="14" t="s">
        <v>332</v>
      </c>
    </row>
    <row r="69" spans="1:7" ht="12.75">
      <c r="A69" s="33"/>
      <c r="B69" s="20">
        <v>134</v>
      </c>
      <c r="C69" s="14" t="s">
        <v>490</v>
      </c>
      <c r="D69" s="14" t="s">
        <v>155</v>
      </c>
      <c r="E69" s="37" t="s">
        <v>484</v>
      </c>
      <c r="F69" s="75"/>
      <c r="G69" s="14" t="s">
        <v>332</v>
      </c>
    </row>
    <row r="70" spans="1:7" ht="12.75">
      <c r="A70" s="33"/>
      <c r="B70" s="20">
        <v>135</v>
      </c>
      <c r="C70" s="14" t="s">
        <v>491</v>
      </c>
      <c r="D70" s="14" t="s">
        <v>109</v>
      </c>
      <c r="E70" s="37" t="s">
        <v>484</v>
      </c>
      <c r="F70" s="75"/>
      <c r="G70" s="14" t="s">
        <v>332</v>
      </c>
    </row>
    <row r="71" spans="1:7" ht="12.75">
      <c r="A71" s="33"/>
      <c r="B71" s="20">
        <v>137</v>
      </c>
      <c r="C71" s="14" t="s">
        <v>487</v>
      </c>
      <c r="D71" s="14" t="s">
        <v>62</v>
      </c>
      <c r="E71" s="37" t="s">
        <v>484</v>
      </c>
      <c r="F71" s="75"/>
      <c r="G71" s="14" t="s">
        <v>332</v>
      </c>
    </row>
    <row r="72" spans="1:7" ht="12.75">
      <c r="A72" s="33"/>
      <c r="B72" s="20">
        <v>138</v>
      </c>
      <c r="C72" s="14" t="s">
        <v>492</v>
      </c>
      <c r="D72" s="14" t="s">
        <v>80</v>
      </c>
      <c r="E72" s="37" t="s">
        <v>493</v>
      </c>
      <c r="F72" s="75"/>
      <c r="G72" s="14" t="s">
        <v>330</v>
      </c>
    </row>
    <row r="73" spans="1:7" ht="12.75">
      <c r="A73" s="33"/>
      <c r="B73" s="20">
        <v>139</v>
      </c>
      <c r="C73" s="14" t="s">
        <v>506</v>
      </c>
      <c r="D73" s="14" t="s">
        <v>80</v>
      </c>
      <c r="E73" s="37" t="s">
        <v>60</v>
      </c>
      <c r="F73" s="75"/>
      <c r="G73" s="14" t="s">
        <v>327</v>
      </c>
    </row>
    <row r="74" spans="1:7" ht="12.75">
      <c r="A74" s="33"/>
      <c r="B74" s="20">
        <v>143</v>
      </c>
      <c r="C74" s="14" t="s">
        <v>527</v>
      </c>
      <c r="D74" s="14" t="s">
        <v>528</v>
      </c>
      <c r="E74" s="37" t="s">
        <v>529</v>
      </c>
      <c r="F74" s="75"/>
      <c r="G74" s="14" t="s">
        <v>330</v>
      </c>
    </row>
    <row r="75" spans="1:7" ht="12.75">
      <c r="A75" s="33"/>
      <c r="B75" s="20">
        <v>144</v>
      </c>
      <c r="C75" s="14" t="s">
        <v>530</v>
      </c>
      <c r="D75" s="14" t="s">
        <v>72</v>
      </c>
      <c r="E75" s="37" t="s">
        <v>154</v>
      </c>
      <c r="F75" s="75"/>
      <c r="G75" s="14" t="s">
        <v>330</v>
      </c>
    </row>
    <row r="76" spans="1:7" ht="12.75">
      <c r="A76" s="33"/>
      <c r="B76" s="20">
        <v>148</v>
      </c>
      <c r="C76" s="14" t="s">
        <v>545</v>
      </c>
      <c r="D76" s="14" t="s">
        <v>89</v>
      </c>
      <c r="E76" s="37" t="s">
        <v>546</v>
      </c>
      <c r="F76" s="75"/>
      <c r="G76" s="14" t="s">
        <v>330</v>
      </c>
    </row>
    <row r="77" spans="1:7" ht="12.75">
      <c r="A77" s="33"/>
      <c r="B77" s="20">
        <v>150</v>
      </c>
      <c r="C77" s="14" t="s">
        <v>555</v>
      </c>
      <c r="D77" s="37" t="s">
        <v>556</v>
      </c>
      <c r="E77" s="37" t="s">
        <v>557</v>
      </c>
      <c r="F77" s="75"/>
      <c r="G77" s="14" t="s">
        <v>332</v>
      </c>
    </row>
    <row r="78" spans="1:7" ht="12.75">
      <c r="A78" s="33"/>
      <c r="B78" s="20">
        <v>151</v>
      </c>
      <c r="C78" s="14" t="s">
        <v>558</v>
      </c>
      <c r="D78" s="37" t="s">
        <v>85</v>
      </c>
      <c r="E78" s="37" t="s">
        <v>200</v>
      </c>
      <c r="F78" s="75"/>
      <c r="G78" s="14" t="s">
        <v>330</v>
      </c>
    </row>
    <row r="79" spans="1:7" ht="12.75">
      <c r="A79" s="33"/>
      <c r="B79" s="20">
        <v>152</v>
      </c>
      <c r="C79" s="14" t="s">
        <v>559</v>
      </c>
      <c r="D79" s="37" t="s">
        <v>118</v>
      </c>
      <c r="E79" s="37" t="s">
        <v>546</v>
      </c>
      <c r="F79" s="75"/>
      <c r="G79" s="14" t="s">
        <v>330</v>
      </c>
    </row>
    <row r="80" spans="1:7" ht="12.75">
      <c r="A80" s="33"/>
      <c r="B80" s="20">
        <v>153</v>
      </c>
      <c r="C80" s="14" t="s">
        <v>560</v>
      </c>
      <c r="D80" s="37" t="s">
        <v>95</v>
      </c>
      <c r="E80" s="37" t="s">
        <v>546</v>
      </c>
      <c r="F80" s="75"/>
      <c r="G80" s="14" t="s">
        <v>330</v>
      </c>
    </row>
    <row r="81" spans="1:7" ht="12.75">
      <c r="A81" s="33"/>
      <c r="B81" s="20">
        <v>154</v>
      </c>
      <c r="C81" s="14" t="s">
        <v>561</v>
      </c>
      <c r="D81" s="37" t="s">
        <v>474</v>
      </c>
      <c r="E81" s="37" t="s">
        <v>546</v>
      </c>
      <c r="F81" s="75"/>
      <c r="G81" s="14" t="s">
        <v>327</v>
      </c>
    </row>
    <row r="82" spans="1:7" ht="12.75">
      <c r="A82" s="33"/>
      <c r="B82" s="20">
        <v>157</v>
      </c>
      <c r="C82" s="14" t="s">
        <v>572</v>
      </c>
      <c r="D82" s="37" t="s">
        <v>151</v>
      </c>
      <c r="E82" s="37" t="s">
        <v>573</v>
      </c>
      <c r="F82" s="75"/>
      <c r="G82" s="14" t="s">
        <v>332</v>
      </c>
    </row>
    <row r="83" spans="2:7" ht="12.75" customHeight="1">
      <c r="B83" s="20">
        <v>159</v>
      </c>
      <c r="C83" s="14" t="s">
        <v>547</v>
      </c>
      <c r="D83" s="37" t="s">
        <v>548</v>
      </c>
      <c r="E83" s="37" t="s">
        <v>200</v>
      </c>
      <c r="F83" s="75"/>
      <c r="G83" s="14" t="s">
        <v>330</v>
      </c>
    </row>
    <row r="84" spans="2:7" ht="12.75">
      <c r="B84" s="20">
        <v>170</v>
      </c>
      <c r="C84" s="42" t="s">
        <v>435</v>
      </c>
      <c r="D84" s="37" t="s">
        <v>125</v>
      </c>
      <c r="E84" s="37" t="s">
        <v>55</v>
      </c>
      <c r="F84" s="75"/>
      <c r="G84" s="14" t="s">
        <v>332</v>
      </c>
    </row>
    <row r="85" spans="2:7" ht="12.75">
      <c r="B85" s="20">
        <v>171</v>
      </c>
      <c r="C85" s="42" t="s">
        <v>589</v>
      </c>
      <c r="D85" s="37" t="s">
        <v>65</v>
      </c>
      <c r="E85" s="37" t="s">
        <v>590</v>
      </c>
      <c r="F85" s="75"/>
      <c r="G85" s="14" t="s">
        <v>332</v>
      </c>
    </row>
    <row r="86" spans="2:7" ht="12.75">
      <c r="B86" s="20">
        <v>172</v>
      </c>
      <c r="C86" s="42" t="s">
        <v>591</v>
      </c>
      <c r="D86" s="37" t="s">
        <v>83</v>
      </c>
      <c r="E86" s="37" t="s">
        <v>399</v>
      </c>
      <c r="F86" s="75"/>
      <c r="G86" s="14" t="s">
        <v>327</v>
      </c>
    </row>
    <row r="87" spans="2:7" ht="12.75">
      <c r="B87" s="40">
        <v>174</v>
      </c>
      <c r="C87" s="42" t="s">
        <v>592</v>
      </c>
      <c r="D87" s="37" t="s">
        <v>470</v>
      </c>
      <c r="E87" s="37" t="s">
        <v>593</v>
      </c>
      <c r="F87" s="75"/>
      <c r="G87" s="14" t="s">
        <v>332</v>
      </c>
    </row>
    <row r="88" spans="2:7" ht="12.75">
      <c r="B88" s="40">
        <v>175</v>
      </c>
      <c r="C88" s="42" t="s">
        <v>594</v>
      </c>
      <c r="D88" s="37" t="s">
        <v>77</v>
      </c>
      <c r="E88" s="37" t="s">
        <v>595</v>
      </c>
      <c r="F88" s="75"/>
      <c r="G88" s="14" t="s">
        <v>332</v>
      </c>
    </row>
    <row r="89" spans="2:7" ht="12.75">
      <c r="B89" s="40">
        <v>177</v>
      </c>
      <c r="C89" s="42" t="s">
        <v>473</v>
      </c>
      <c r="D89" s="37" t="s">
        <v>118</v>
      </c>
      <c r="E89" s="37" t="s">
        <v>596</v>
      </c>
      <c r="F89" s="75"/>
      <c r="G89" s="14" t="s">
        <v>332</v>
      </c>
    </row>
    <row r="90" spans="2:7" ht="12.75">
      <c r="B90" s="40">
        <v>178</v>
      </c>
      <c r="C90" s="42" t="s">
        <v>603</v>
      </c>
      <c r="D90" s="37" t="s">
        <v>507</v>
      </c>
      <c r="E90" s="37" t="s">
        <v>71</v>
      </c>
      <c r="F90" s="75"/>
      <c r="G90" s="14" t="s">
        <v>330</v>
      </c>
    </row>
    <row r="91" spans="2:7" ht="12.75">
      <c r="B91" s="40">
        <v>182</v>
      </c>
      <c r="C91" s="42" t="s">
        <v>634</v>
      </c>
      <c r="D91" s="37" t="s">
        <v>85</v>
      </c>
      <c r="E91" s="37" t="s">
        <v>382</v>
      </c>
      <c r="F91" s="75"/>
      <c r="G91" s="14" t="s">
        <v>332</v>
      </c>
    </row>
    <row r="92" spans="2:7" ht="12.75">
      <c r="B92" s="40">
        <v>185</v>
      </c>
      <c r="C92" s="42" t="s">
        <v>647</v>
      </c>
      <c r="D92" s="42" t="s">
        <v>247</v>
      </c>
      <c r="E92" s="37" t="s">
        <v>648</v>
      </c>
      <c r="F92" s="75"/>
      <c r="G92" s="14" t="s">
        <v>332</v>
      </c>
    </row>
    <row r="93" spans="2:7" ht="12.75">
      <c r="B93" s="40">
        <v>186</v>
      </c>
      <c r="C93" s="42" t="s">
        <v>656</v>
      </c>
      <c r="D93" s="42" t="s">
        <v>659</v>
      </c>
      <c r="E93" s="37" t="s">
        <v>596</v>
      </c>
      <c r="F93" s="75"/>
      <c r="G93" s="14" t="s">
        <v>327</v>
      </c>
    </row>
    <row r="94" spans="2:7" ht="12.75">
      <c r="B94" s="40">
        <v>187</v>
      </c>
      <c r="C94" s="42" t="s">
        <v>660</v>
      </c>
      <c r="D94" s="42" t="s">
        <v>661</v>
      </c>
      <c r="E94" s="37" t="s">
        <v>662</v>
      </c>
      <c r="F94" s="75"/>
      <c r="G94" s="14" t="s">
        <v>332</v>
      </c>
    </row>
    <row r="95" spans="2:7" ht="12.75">
      <c r="B95" s="40">
        <v>188</v>
      </c>
      <c r="C95" s="42" t="s">
        <v>663</v>
      </c>
      <c r="D95" s="42" t="s">
        <v>664</v>
      </c>
      <c r="E95" s="37" t="s">
        <v>596</v>
      </c>
      <c r="F95" s="75"/>
      <c r="G95" s="14" t="s">
        <v>327</v>
      </c>
    </row>
    <row r="96" spans="2:7" ht="12.75">
      <c r="B96" s="40">
        <v>189</v>
      </c>
      <c r="C96" s="42" t="s">
        <v>665</v>
      </c>
      <c r="D96" s="42" t="s">
        <v>666</v>
      </c>
      <c r="E96" s="37" t="s">
        <v>593</v>
      </c>
      <c r="F96" s="75"/>
      <c r="G96" s="14" t="s">
        <v>330</v>
      </c>
    </row>
    <row r="97" spans="2:7" ht="12.75">
      <c r="B97" s="48">
        <v>190</v>
      </c>
      <c r="C97" s="42" t="s">
        <v>668</v>
      </c>
      <c r="D97" s="42" t="s">
        <v>380</v>
      </c>
      <c r="E97" s="37" t="s">
        <v>669</v>
      </c>
      <c r="F97" s="75"/>
      <c r="G97" s="14" t="s">
        <v>327</v>
      </c>
    </row>
    <row r="98" spans="2:7" ht="12.75">
      <c r="B98" s="48">
        <v>192</v>
      </c>
      <c r="C98" s="42" t="s">
        <v>670</v>
      </c>
      <c r="D98" s="42" t="s">
        <v>90</v>
      </c>
      <c r="E98" s="37" t="s">
        <v>671</v>
      </c>
      <c r="F98" s="75"/>
      <c r="G98" s="14" t="s">
        <v>330</v>
      </c>
    </row>
    <row r="99" spans="2:7" ht="12.75">
      <c r="B99" s="48">
        <v>194</v>
      </c>
      <c r="C99" s="42" t="s">
        <v>674</v>
      </c>
      <c r="D99" s="42" t="s">
        <v>474</v>
      </c>
      <c r="E99" s="37" t="s">
        <v>595</v>
      </c>
      <c r="F99" s="75"/>
      <c r="G99" s="14" t="s">
        <v>332</v>
      </c>
    </row>
    <row r="100" spans="2:7" ht="12.75">
      <c r="B100" s="48">
        <v>195</v>
      </c>
      <c r="C100" s="42" t="s">
        <v>675</v>
      </c>
      <c r="D100" s="42" t="s">
        <v>582</v>
      </c>
      <c r="E100" s="37" t="s">
        <v>676</v>
      </c>
      <c r="F100" s="75"/>
      <c r="G100" s="14" t="s">
        <v>327</v>
      </c>
    </row>
    <row r="101" spans="2:7" ht="12.75">
      <c r="B101" s="48">
        <v>198</v>
      </c>
      <c r="C101" s="42" t="s">
        <v>116</v>
      </c>
      <c r="D101" s="42" t="s">
        <v>197</v>
      </c>
      <c r="E101" s="37" t="s">
        <v>678</v>
      </c>
      <c r="F101" s="75"/>
      <c r="G101" s="14" t="s">
        <v>332</v>
      </c>
    </row>
    <row r="102" spans="2:7" ht="12.75">
      <c r="B102" s="48">
        <v>199</v>
      </c>
      <c r="C102" s="42" t="s">
        <v>679</v>
      </c>
      <c r="D102" s="42" t="s">
        <v>90</v>
      </c>
      <c r="E102" s="37" t="s">
        <v>678</v>
      </c>
      <c r="F102" s="75"/>
      <c r="G102" s="14" t="s">
        <v>332</v>
      </c>
    </row>
    <row r="103" spans="2:7" ht="12.75">
      <c r="B103" s="48">
        <v>202</v>
      </c>
      <c r="C103" s="42" t="s">
        <v>684</v>
      </c>
      <c r="D103" s="42" t="s">
        <v>102</v>
      </c>
      <c r="E103" s="37" t="s">
        <v>121</v>
      </c>
      <c r="F103" s="75"/>
      <c r="G103" s="14" t="s">
        <v>327</v>
      </c>
    </row>
    <row r="104" spans="2:7" ht="12.75">
      <c r="B104" s="48">
        <v>204</v>
      </c>
      <c r="C104" s="42" t="s">
        <v>690</v>
      </c>
      <c r="D104" s="42" t="s">
        <v>75</v>
      </c>
      <c r="E104" s="37" t="s">
        <v>121</v>
      </c>
      <c r="F104" s="75"/>
      <c r="G104" s="14" t="s">
        <v>327</v>
      </c>
    </row>
    <row r="105" spans="2:7" ht="12.75">
      <c r="B105" s="48">
        <v>205</v>
      </c>
      <c r="C105" s="42" t="s">
        <v>691</v>
      </c>
      <c r="D105" s="42" t="s">
        <v>692</v>
      </c>
      <c r="E105" s="37" t="s">
        <v>121</v>
      </c>
      <c r="F105" s="75"/>
      <c r="G105" s="14" t="s">
        <v>332</v>
      </c>
    </row>
    <row r="106" spans="2:7" ht="12.75">
      <c r="B106" s="48">
        <v>206</v>
      </c>
      <c r="C106" s="42" t="s">
        <v>124</v>
      </c>
      <c r="D106" s="42" t="s">
        <v>125</v>
      </c>
      <c r="E106" s="37" t="s">
        <v>121</v>
      </c>
      <c r="F106" s="75"/>
      <c r="G106" s="14" t="s">
        <v>327</v>
      </c>
    </row>
    <row r="107" spans="2:7" ht="12.75">
      <c r="B107" s="48">
        <v>207</v>
      </c>
      <c r="C107" s="42" t="s">
        <v>693</v>
      </c>
      <c r="D107" s="42" t="s">
        <v>85</v>
      </c>
      <c r="E107" s="37" t="s">
        <v>121</v>
      </c>
      <c r="F107" s="75"/>
      <c r="G107" s="14" t="s">
        <v>327</v>
      </c>
    </row>
    <row r="108" spans="2:7" ht="12.75">
      <c r="B108" s="48">
        <v>208</v>
      </c>
      <c r="C108" s="42" t="s">
        <v>243</v>
      </c>
      <c r="D108" s="42" t="s">
        <v>197</v>
      </c>
      <c r="E108" s="37" t="s">
        <v>493</v>
      </c>
      <c r="F108" s="75"/>
      <c r="G108" s="14" t="s">
        <v>332</v>
      </c>
    </row>
    <row r="109" spans="2:6" ht="12.75">
      <c r="B109" s="48">
        <v>209</v>
      </c>
      <c r="C109" s="42" t="s">
        <v>728</v>
      </c>
      <c r="D109" s="42" t="s">
        <v>89</v>
      </c>
      <c r="E109" s="37" t="s">
        <v>681</v>
      </c>
      <c r="F109" s="75"/>
    </row>
    <row r="110" spans="2:6" ht="12.75">
      <c r="B110" s="48">
        <v>210</v>
      </c>
      <c r="C110" s="42" t="s">
        <v>734</v>
      </c>
      <c r="D110" s="42" t="s">
        <v>72</v>
      </c>
      <c r="E110" s="37" t="s">
        <v>735</v>
      </c>
      <c r="F110" s="75"/>
    </row>
    <row r="111" spans="2:6" ht="12.75">
      <c r="B111" s="48">
        <v>211</v>
      </c>
      <c r="C111" s="42" t="s">
        <v>736</v>
      </c>
      <c r="D111" s="42" t="s">
        <v>65</v>
      </c>
      <c r="E111" s="37" t="s">
        <v>737</v>
      </c>
      <c r="F111" s="75"/>
    </row>
    <row r="112" spans="2:6" ht="12.75">
      <c r="B112" s="48">
        <v>212</v>
      </c>
      <c r="C112" s="42" t="s">
        <v>738</v>
      </c>
      <c r="D112" s="42" t="s">
        <v>739</v>
      </c>
      <c r="E112" s="37" t="s">
        <v>735</v>
      </c>
      <c r="F112" s="75"/>
    </row>
    <row r="113" spans="2:6" ht="12.75">
      <c r="B113" s="48">
        <v>213</v>
      </c>
      <c r="C113" s="42" t="s">
        <v>91</v>
      </c>
      <c r="D113" s="42" t="s">
        <v>65</v>
      </c>
      <c r="E113" s="37" t="s">
        <v>735</v>
      </c>
      <c r="F113" s="75"/>
    </row>
    <row r="114" spans="2:7" ht="12.75">
      <c r="B114" s="48">
        <v>214</v>
      </c>
      <c r="C114" s="42" t="s">
        <v>745</v>
      </c>
      <c r="D114" s="42" t="s">
        <v>474</v>
      </c>
      <c r="E114" s="37" t="s">
        <v>746</v>
      </c>
      <c r="F114" s="75"/>
      <c r="G114" t="s">
        <v>332</v>
      </c>
    </row>
    <row r="115" spans="2:7" ht="12.75">
      <c r="B115" s="48">
        <v>215</v>
      </c>
      <c r="C115" s="42" t="s">
        <v>750</v>
      </c>
      <c r="D115" s="42" t="s">
        <v>155</v>
      </c>
      <c r="E115" s="37" t="s">
        <v>187</v>
      </c>
      <c r="F115" s="75"/>
      <c r="G115" t="s">
        <v>332</v>
      </c>
    </row>
    <row r="116" spans="2:6" ht="12.75">
      <c r="B116" s="48">
        <v>216</v>
      </c>
      <c r="C116" s="42" t="s">
        <v>755</v>
      </c>
      <c r="D116" s="42" t="s">
        <v>122</v>
      </c>
      <c r="E116" s="37" t="s">
        <v>756</v>
      </c>
      <c r="F116" s="75"/>
    </row>
    <row r="117" spans="2:6" ht="12.75">
      <c r="B117" s="48">
        <v>217</v>
      </c>
      <c r="C117" s="42" t="s">
        <v>757</v>
      </c>
      <c r="D117" s="42" t="s">
        <v>758</v>
      </c>
      <c r="E117" s="37" t="s">
        <v>756</v>
      </c>
      <c r="F117" s="75"/>
    </row>
    <row r="118" spans="2:7" ht="12.75">
      <c r="B118" s="48">
        <v>218</v>
      </c>
      <c r="C118" s="42" t="s">
        <v>759</v>
      </c>
      <c r="D118" s="42" t="s">
        <v>167</v>
      </c>
      <c r="E118" s="37" t="s">
        <v>756</v>
      </c>
      <c r="F118" s="75"/>
      <c r="G118" s="14"/>
    </row>
    <row r="119" spans="2:7" ht="12.75">
      <c r="B119" s="48">
        <v>220</v>
      </c>
      <c r="C119" s="42" t="s">
        <v>677</v>
      </c>
      <c r="D119" s="42" t="s">
        <v>89</v>
      </c>
      <c r="E119" s="37" t="s">
        <v>678</v>
      </c>
      <c r="F119" s="75"/>
      <c r="G119" s="14" t="s">
        <v>332</v>
      </c>
    </row>
    <row r="120" spans="2:6" ht="12.75">
      <c r="B120" s="48">
        <v>221</v>
      </c>
      <c r="C120" s="42" t="s">
        <v>874</v>
      </c>
      <c r="D120" s="42" t="s">
        <v>460</v>
      </c>
      <c r="E120" s="37" t="s">
        <v>593</v>
      </c>
      <c r="F120" s="75"/>
    </row>
    <row r="121" spans="2:6" ht="12.75">
      <c r="B121" s="48">
        <v>222</v>
      </c>
      <c r="C121" s="42" t="s">
        <v>875</v>
      </c>
      <c r="D121" s="42" t="s">
        <v>266</v>
      </c>
      <c r="E121" s="37" t="s">
        <v>876</v>
      </c>
      <c r="F121" s="75"/>
    </row>
    <row r="122" spans="2:6" ht="12.75">
      <c r="B122" s="48">
        <v>223</v>
      </c>
      <c r="C122" s="42" t="s">
        <v>877</v>
      </c>
      <c r="D122" s="42" t="s">
        <v>115</v>
      </c>
      <c r="E122" s="37" t="s">
        <v>678</v>
      </c>
      <c r="F122" s="75"/>
    </row>
    <row r="123" spans="2:6" ht="12.75">
      <c r="B123" s="48">
        <v>224</v>
      </c>
      <c r="C123" s="42" t="s">
        <v>878</v>
      </c>
      <c r="D123" s="42" t="s">
        <v>769</v>
      </c>
      <c r="E123" s="37" t="s">
        <v>879</v>
      </c>
      <c r="F123" s="75"/>
    </row>
    <row r="124" spans="2:6" ht="12.75">
      <c r="B124" s="48">
        <v>225</v>
      </c>
      <c r="C124" s="42" t="s">
        <v>880</v>
      </c>
      <c r="D124" s="42" t="s">
        <v>881</v>
      </c>
      <c r="E124" s="37" t="s">
        <v>882</v>
      </c>
      <c r="F124" s="75"/>
    </row>
    <row r="125" spans="2:6" ht="12.75">
      <c r="B125" s="48">
        <v>226</v>
      </c>
      <c r="C125" s="42" t="s">
        <v>511</v>
      </c>
      <c r="D125" s="42" t="s">
        <v>512</v>
      </c>
      <c r="E125" s="37" t="s">
        <v>883</v>
      </c>
      <c r="F125" s="75"/>
    </row>
    <row r="126" spans="2:6" ht="12.75">
      <c r="B126" s="48">
        <v>227</v>
      </c>
      <c r="C126" s="42" t="s">
        <v>886</v>
      </c>
      <c r="D126" s="42" t="s">
        <v>548</v>
      </c>
      <c r="E126" s="37" t="s">
        <v>887</v>
      </c>
      <c r="F126" s="75"/>
    </row>
    <row r="127" spans="2:6" ht="12.75">
      <c r="B127" s="48">
        <v>228</v>
      </c>
      <c r="C127" s="42" t="s">
        <v>299</v>
      </c>
      <c r="D127" s="42" t="s">
        <v>884</v>
      </c>
      <c r="E127" s="37" t="s">
        <v>885</v>
      </c>
      <c r="F127" s="75"/>
    </row>
    <row r="128" spans="2:6" ht="12.75">
      <c r="B128" s="48">
        <v>229</v>
      </c>
      <c r="C128" s="42" t="s">
        <v>888</v>
      </c>
      <c r="D128" s="42" t="s">
        <v>889</v>
      </c>
      <c r="E128" s="37" t="s">
        <v>890</v>
      </c>
      <c r="F128" s="75"/>
    </row>
    <row r="129" spans="2:6" ht="12.75">
      <c r="B129" s="48">
        <v>230</v>
      </c>
      <c r="C129" s="42" t="s">
        <v>416</v>
      </c>
      <c r="D129" s="42" t="s">
        <v>891</v>
      </c>
      <c r="E129" s="37" t="s">
        <v>892</v>
      </c>
      <c r="F129" s="75"/>
    </row>
    <row r="130" spans="2:6" ht="12.75">
      <c r="B130" s="48">
        <v>231</v>
      </c>
      <c r="C130" s="42" t="s">
        <v>893</v>
      </c>
      <c r="D130" s="42" t="s">
        <v>894</v>
      </c>
      <c r="E130" s="37" t="s">
        <v>895</v>
      </c>
      <c r="F130" s="75"/>
    </row>
    <row r="131" spans="2:6" ht="12.75">
      <c r="B131" s="48">
        <v>232</v>
      </c>
      <c r="C131" s="42" t="s">
        <v>896</v>
      </c>
      <c r="D131" s="42" t="s">
        <v>886</v>
      </c>
      <c r="E131" s="37" t="s">
        <v>897</v>
      </c>
      <c r="F131" s="75"/>
    </row>
    <row r="132" spans="2:6" ht="12.75">
      <c r="B132" s="48">
        <v>233</v>
      </c>
      <c r="C132" s="42" t="s">
        <v>898</v>
      </c>
      <c r="D132" s="42" t="s">
        <v>899</v>
      </c>
      <c r="E132" s="37" t="s">
        <v>900</v>
      </c>
      <c r="F132" s="75"/>
    </row>
    <row r="133" spans="2:7" ht="12.75">
      <c r="B133" s="20">
        <v>234</v>
      </c>
      <c r="C133" s="14" t="s">
        <v>583</v>
      </c>
      <c r="D133" s="37" t="s">
        <v>141</v>
      </c>
      <c r="E133" s="37" t="s">
        <v>106</v>
      </c>
      <c r="F133" s="75"/>
      <c r="G133" s="14" t="s">
        <v>330</v>
      </c>
    </row>
    <row r="134" spans="2:6" ht="12.75">
      <c r="B134" s="48">
        <v>35</v>
      </c>
      <c r="C134" s="42" t="s">
        <v>138</v>
      </c>
      <c r="D134" s="42" t="s">
        <v>101</v>
      </c>
      <c r="E134" s="37" t="s">
        <v>131</v>
      </c>
      <c r="F134" s="75"/>
    </row>
    <row r="135" spans="2:6" ht="12.75">
      <c r="B135" s="48"/>
      <c r="C135" s="42"/>
      <c r="D135" s="42"/>
      <c r="E135" s="37"/>
      <c r="F135" s="75"/>
    </row>
    <row r="136" spans="2:6" ht="12.75">
      <c r="B136" s="48"/>
      <c r="C136" s="42"/>
      <c r="D136" s="42"/>
      <c r="E136" s="37"/>
      <c r="F136" s="75"/>
    </row>
    <row r="137" spans="2:6" ht="12.75">
      <c r="B137" s="48"/>
      <c r="C137" s="42"/>
      <c r="D137" s="42"/>
      <c r="E137" s="37"/>
      <c r="F137" s="75"/>
    </row>
    <row r="138" spans="2:6" ht="12.75">
      <c r="B138" s="48"/>
      <c r="C138" s="42"/>
      <c r="D138" s="42"/>
      <c r="E138" s="37"/>
      <c r="F138" s="78"/>
    </row>
    <row r="139" spans="2:6" ht="12.75">
      <c r="B139" s="48"/>
      <c r="C139" s="42"/>
      <c r="D139" s="42"/>
      <c r="E139" s="37"/>
      <c r="F139" s="78"/>
    </row>
    <row r="140" spans="2:6" ht="12.75">
      <c r="B140" s="48"/>
      <c r="C140" s="42"/>
      <c r="D140" s="42"/>
      <c r="E140" s="37"/>
      <c r="F140" s="78"/>
    </row>
    <row r="141" spans="2:6" ht="12.75">
      <c r="B141" s="48"/>
      <c r="C141" s="42"/>
      <c r="D141" s="42"/>
      <c r="E141" s="37"/>
      <c r="F141" s="78"/>
    </row>
    <row r="142" spans="2:6" ht="12.75">
      <c r="B142" s="48"/>
      <c r="C142" s="42"/>
      <c r="D142" s="42"/>
      <c r="E142" s="37"/>
      <c r="F142" s="78"/>
    </row>
    <row r="143" spans="2:6" ht="12.75">
      <c r="B143" s="48"/>
      <c r="C143" s="42"/>
      <c r="D143" s="42"/>
      <c r="E143" s="37"/>
      <c r="F143" s="78"/>
    </row>
    <row r="144" spans="2:6" ht="12.75">
      <c r="B144" s="48"/>
      <c r="C144" s="42"/>
      <c r="D144" s="42"/>
      <c r="E144" s="37"/>
      <c r="F144" s="78"/>
    </row>
    <row r="145" spans="2:6" ht="12.75">
      <c r="B145" s="48"/>
      <c r="C145" s="42"/>
      <c r="D145" s="42"/>
      <c r="E145" s="37"/>
      <c r="F145" s="78"/>
    </row>
    <row r="146" spans="2:6" ht="12.75">
      <c r="B146" s="48"/>
      <c r="C146" s="42"/>
      <c r="D146" s="42"/>
      <c r="E146" s="37"/>
      <c r="F146" s="78"/>
    </row>
    <row r="147" spans="2:6" ht="12.75">
      <c r="B147" s="48"/>
      <c r="C147" s="42"/>
      <c r="D147" s="42"/>
      <c r="E147" s="37"/>
      <c r="F147" s="78"/>
    </row>
    <row r="148" spans="2:6" ht="12.75">
      <c r="B148" s="48"/>
      <c r="C148" s="42"/>
      <c r="D148" s="42"/>
      <c r="E148" s="37"/>
      <c r="F148" s="78"/>
    </row>
    <row r="149" spans="2:6" ht="12.75">
      <c r="B149" s="48"/>
      <c r="C149" s="42"/>
      <c r="D149" s="42"/>
      <c r="E149" s="37"/>
      <c r="F149" s="78"/>
    </row>
    <row r="150" spans="2:6" ht="12.75">
      <c r="B150" s="48"/>
      <c r="C150" s="42"/>
      <c r="D150" s="42"/>
      <c r="E150" s="37"/>
      <c r="F150" s="78"/>
    </row>
    <row r="151" spans="2:6" ht="12.75">
      <c r="B151" s="48"/>
      <c r="C151" s="42"/>
      <c r="D151" s="42"/>
      <c r="E151" s="37"/>
      <c r="F151" s="78"/>
    </row>
    <row r="152" spans="2:6" ht="12.75">
      <c r="B152" s="48"/>
      <c r="C152" s="42"/>
      <c r="D152" s="42"/>
      <c r="E152" s="37"/>
      <c r="F152" s="78"/>
    </row>
    <row r="153" spans="2:6" ht="12.75">
      <c r="B153" s="48"/>
      <c r="C153" s="42"/>
      <c r="D153" s="42"/>
      <c r="E153" s="37"/>
      <c r="F153" s="78"/>
    </row>
    <row r="154" spans="2:6" ht="12.75">
      <c r="B154" s="48"/>
      <c r="C154" s="42"/>
      <c r="D154" s="42"/>
      <c r="E154" s="37"/>
      <c r="F154" s="78"/>
    </row>
    <row r="155" spans="2:6" ht="12.75">
      <c r="B155" s="48"/>
      <c r="C155" s="42"/>
      <c r="D155" s="42"/>
      <c r="E155" s="37"/>
      <c r="F155" s="78"/>
    </row>
    <row r="156" spans="2:6" ht="12.75">
      <c r="B156" s="48"/>
      <c r="C156" s="42"/>
      <c r="D156" s="42"/>
      <c r="E156" s="37"/>
      <c r="F156" s="78"/>
    </row>
    <row r="157" spans="2:6" ht="12.75">
      <c r="B157" s="48"/>
      <c r="C157" s="42"/>
      <c r="D157" s="42"/>
      <c r="E157" s="37"/>
      <c r="F157" s="78"/>
    </row>
    <row r="158" spans="2:6" ht="12.75">
      <c r="B158" s="48"/>
      <c r="C158" s="42"/>
      <c r="D158" s="42"/>
      <c r="E158" s="37"/>
      <c r="F158" s="78"/>
    </row>
    <row r="159" spans="2:6" ht="12.75">
      <c r="B159" s="48"/>
      <c r="C159" s="42"/>
      <c r="D159" s="42"/>
      <c r="E159" s="37"/>
      <c r="F159" s="78"/>
    </row>
    <row r="160" spans="2:6" ht="12.75">
      <c r="B160" s="48"/>
      <c r="C160" s="42"/>
      <c r="D160" s="42"/>
      <c r="E160" s="37"/>
      <c r="F160" s="78"/>
    </row>
    <row r="161" spans="2:6" ht="12.75">
      <c r="B161" s="48"/>
      <c r="C161" s="42"/>
      <c r="D161" s="42"/>
      <c r="E161" s="37"/>
      <c r="F161" s="78"/>
    </row>
    <row r="162" spans="2:6" ht="12.75">
      <c r="B162" s="48"/>
      <c r="C162" s="42"/>
      <c r="D162" s="42"/>
      <c r="E162" s="37"/>
      <c r="F162" s="78"/>
    </row>
    <row r="163" spans="2:6" ht="12.75">
      <c r="B163" s="48"/>
      <c r="C163" s="42"/>
      <c r="D163" s="42"/>
      <c r="E163" s="37"/>
      <c r="F163" s="78"/>
    </row>
    <row r="164" spans="2:6" ht="12.75">
      <c r="B164" s="48"/>
      <c r="C164" s="42"/>
      <c r="D164" s="42"/>
      <c r="E164" s="37"/>
      <c r="F164" s="78"/>
    </row>
    <row r="165" spans="2:6" ht="12.75">
      <c r="B165" s="48"/>
      <c r="C165" s="42"/>
      <c r="D165" s="42"/>
      <c r="E165" s="37"/>
      <c r="F165" s="78"/>
    </row>
    <row r="166" spans="2:6" ht="12.75">
      <c r="B166" s="48"/>
      <c r="C166" s="42"/>
      <c r="D166" s="42"/>
      <c r="E166" s="37"/>
      <c r="F166" s="78"/>
    </row>
    <row r="167" spans="2:6" ht="12.75">
      <c r="B167" s="48"/>
      <c r="C167" s="42"/>
      <c r="D167" s="42"/>
      <c r="E167" s="37"/>
      <c r="F167" s="78"/>
    </row>
    <row r="168" spans="2:6" ht="12.75">
      <c r="B168" s="48"/>
      <c r="C168" s="42"/>
      <c r="D168" s="42"/>
      <c r="E168" s="37"/>
      <c r="F168" s="78"/>
    </row>
    <row r="169" spans="2:6" ht="12.75">
      <c r="B169" s="48"/>
      <c r="C169" s="42"/>
      <c r="D169" s="42"/>
      <c r="E169" s="37"/>
      <c r="F169" s="78"/>
    </row>
    <row r="170" spans="2:6" ht="12.75">
      <c r="B170" s="48"/>
      <c r="C170" s="42"/>
      <c r="D170" s="42"/>
      <c r="E170" s="37"/>
      <c r="F170" s="78"/>
    </row>
    <row r="171" spans="2:6" ht="12.75">
      <c r="B171" s="48"/>
      <c r="C171" s="42"/>
      <c r="D171" s="42"/>
      <c r="E171" s="37"/>
      <c r="F171" s="78"/>
    </row>
    <row r="172" spans="2:6" ht="12.75">
      <c r="B172" s="48"/>
      <c r="C172" s="42"/>
      <c r="D172" s="42"/>
      <c r="E172" s="37"/>
      <c r="F172" s="78"/>
    </row>
    <row r="173" spans="2:6" ht="12.75">
      <c r="B173" s="48"/>
      <c r="C173" s="42"/>
      <c r="D173" s="42"/>
      <c r="E173" s="37"/>
      <c r="F173" s="78"/>
    </row>
    <row r="174" spans="2:6" ht="12.75">
      <c r="B174" s="48"/>
      <c r="C174" s="42"/>
      <c r="D174" s="42"/>
      <c r="E174" s="37"/>
      <c r="F174" s="78"/>
    </row>
    <row r="175" spans="2:6" ht="12.75">
      <c r="B175" s="48"/>
      <c r="C175" s="42"/>
      <c r="D175" s="42"/>
      <c r="E175" s="37"/>
      <c r="F175" s="78"/>
    </row>
    <row r="176" spans="2:6" ht="12.75">
      <c r="B176" s="48"/>
      <c r="C176" s="42"/>
      <c r="D176" s="42"/>
      <c r="E176" s="37"/>
      <c r="F176" s="78"/>
    </row>
    <row r="177" spans="2:6" ht="12.75">
      <c r="B177" s="48"/>
      <c r="C177" s="42"/>
      <c r="D177" s="42"/>
      <c r="E177" s="37"/>
      <c r="F177" s="78"/>
    </row>
    <row r="178" spans="2:6" ht="12.75">
      <c r="B178" s="48"/>
      <c r="C178" s="42"/>
      <c r="D178" s="42"/>
      <c r="E178" s="37"/>
      <c r="F178" s="78"/>
    </row>
    <row r="179" spans="2:6" ht="12.75">
      <c r="B179" s="48"/>
      <c r="C179" s="42"/>
      <c r="D179" s="42"/>
      <c r="E179" s="37"/>
      <c r="F179" s="78"/>
    </row>
    <row r="180" spans="2:6" ht="12.75">
      <c r="B180" s="48"/>
      <c r="C180" s="42"/>
      <c r="D180" s="42"/>
      <c r="E180" s="37"/>
      <c r="F180" s="78"/>
    </row>
    <row r="181" spans="2:6" ht="12.75">
      <c r="B181" s="48"/>
      <c r="C181" s="42"/>
      <c r="D181" s="42"/>
      <c r="E181" s="37"/>
      <c r="F181" s="78"/>
    </row>
    <row r="182" spans="2:6" ht="12.75">
      <c r="B182" s="48"/>
      <c r="C182" s="42"/>
      <c r="D182" s="42"/>
      <c r="E182" s="37"/>
      <c r="F182" s="78"/>
    </row>
    <row r="183" spans="2:6" ht="12.75">
      <c r="B183" s="48"/>
      <c r="C183" s="42"/>
      <c r="D183" s="42"/>
      <c r="E183" s="37"/>
      <c r="F183" s="78"/>
    </row>
    <row r="184" spans="2:6" ht="12.75">
      <c r="B184" s="48"/>
      <c r="C184" s="42"/>
      <c r="D184" s="42"/>
      <c r="E184" s="37"/>
      <c r="F184" s="78"/>
    </row>
    <row r="185" spans="2:6" ht="12.75">
      <c r="B185" s="48"/>
      <c r="C185" s="42"/>
      <c r="D185" s="42"/>
      <c r="E185" s="37"/>
      <c r="F185" s="78"/>
    </row>
    <row r="186" spans="2:6" ht="12.75">
      <c r="B186" s="48"/>
      <c r="C186" s="42"/>
      <c r="D186" s="42"/>
      <c r="E186" s="37"/>
      <c r="F186" s="78"/>
    </row>
    <row r="187" spans="2:6" ht="12.75">
      <c r="B187" s="48"/>
      <c r="C187" s="42"/>
      <c r="D187" s="42"/>
      <c r="E187" s="37"/>
      <c r="F187" s="78"/>
    </row>
    <row r="188" spans="2:6" ht="12.75">
      <c r="B188" s="48"/>
      <c r="C188" s="42"/>
      <c r="D188" s="42"/>
      <c r="E188" s="37"/>
      <c r="F188" s="78"/>
    </row>
    <row r="189" spans="2:6" ht="12.75">
      <c r="B189" s="48"/>
      <c r="C189" s="42"/>
      <c r="D189" s="42"/>
      <c r="E189" s="37"/>
      <c r="F189" s="78"/>
    </row>
    <row r="190" spans="2:6" ht="12.75">
      <c r="B190" s="48"/>
      <c r="C190" s="42"/>
      <c r="D190" s="42"/>
      <c r="E190" s="37"/>
      <c r="F190" s="78"/>
    </row>
    <row r="191" spans="2:6" ht="12.75">
      <c r="B191" s="48"/>
      <c r="C191" s="42"/>
      <c r="D191" s="42"/>
      <c r="E191" s="37"/>
      <c r="F191" s="78"/>
    </row>
    <row r="192" spans="2:6" ht="12.75">
      <c r="B192" s="48"/>
      <c r="C192" s="42"/>
      <c r="D192" s="42"/>
      <c r="E192" s="37"/>
      <c r="F192" s="78"/>
    </row>
    <row r="193" spans="2:6" ht="12.75">
      <c r="B193" s="48"/>
      <c r="C193" s="42"/>
      <c r="D193" s="42"/>
      <c r="E193" s="37"/>
      <c r="F193" s="78"/>
    </row>
    <row r="194" spans="2:6" ht="12.75">
      <c r="B194" s="48"/>
      <c r="C194" s="42"/>
      <c r="D194" s="42"/>
      <c r="E194" s="37"/>
      <c r="F194" s="78"/>
    </row>
    <row r="195" spans="2:6" ht="12.75">
      <c r="B195" s="48"/>
      <c r="C195" s="42"/>
      <c r="D195" s="42"/>
      <c r="E195" s="37"/>
      <c r="F195" s="78"/>
    </row>
    <row r="196" spans="2:6" ht="12.75">
      <c r="B196" s="48"/>
      <c r="C196" s="42"/>
      <c r="D196" s="42"/>
      <c r="E196" s="37"/>
      <c r="F196" s="78"/>
    </row>
    <row r="197" spans="2:6" ht="12.75">
      <c r="B197" s="48"/>
      <c r="C197" s="42"/>
      <c r="D197" s="42"/>
      <c r="E197" s="37"/>
      <c r="F197" s="78"/>
    </row>
    <row r="198" spans="2:6" ht="12.75">
      <c r="B198" s="48"/>
      <c r="C198" s="42"/>
      <c r="D198" s="42"/>
      <c r="E198" s="37"/>
      <c r="F198" s="78"/>
    </row>
    <row r="199" spans="2:6" ht="12.75">
      <c r="B199" s="48"/>
      <c r="C199" s="42"/>
      <c r="D199" s="42"/>
      <c r="E199" s="37"/>
      <c r="F199" s="78"/>
    </row>
    <row r="200" spans="2:6" ht="12.75">
      <c r="B200" s="48"/>
      <c r="C200" s="42"/>
      <c r="D200" s="42"/>
      <c r="E200" s="37"/>
      <c r="F200" s="78"/>
    </row>
    <row r="201" spans="2:6" ht="12.75">
      <c r="B201" s="48"/>
      <c r="C201" s="42"/>
      <c r="D201" s="42"/>
      <c r="E201" s="37"/>
      <c r="F201" s="78"/>
    </row>
    <row r="202" spans="2:6" ht="12.75">
      <c r="B202" s="48"/>
      <c r="C202" s="42"/>
      <c r="D202" s="42"/>
      <c r="E202" s="37"/>
      <c r="F202" s="78"/>
    </row>
    <row r="203" spans="2:6" ht="12.75">
      <c r="B203" s="48"/>
      <c r="C203" s="42"/>
      <c r="D203" s="42"/>
      <c r="E203" s="37"/>
      <c r="F203" s="78"/>
    </row>
    <row r="204" spans="2:6" ht="12.75">
      <c r="B204" s="48"/>
      <c r="C204" s="42"/>
      <c r="D204" s="42"/>
      <c r="E204" s="37"/>
      <c r="F204" s="78"/>
    </row>
    <row r="205" spans="2:6" ht="12.75">
      <c r="B205" s="48"/>
      <c r="C205" s="42"/>
      <c r="D205" s="42"/>
      <c r="E205" s="37"/>
      <c r="F205" s="78"/>
    </row>
    <row r="206" spans="2:5" ht="12.75">
      <c r="B206" s="48"/>
      <c r="C206" s="42"/>
      <c r="D206" s="42"/>
      <c r="E206" s="37"/>
    </row>
    <row r="207" spans="2:5" ht="12.75">
      <c r="B207" s="48"/>
      <c r="C207" s="42"/>
      <c r="D207" s="42"/>
      <c r="E207" s="37"/>
    </row>
    <row r="208" spans="2:6" ht="12.75">
      <c r="B208" s="48"/>
      <c r="C208" s="42"/>
      <c r="D208" s="42"/>
      <c r="E208" s="37"/>
      <c r="F208" s="78"/>
    </row>
    <row r="209" spans="2:6" ht="12.75">
      <c r="B209" s="48"/>
      <c r="C209" s="42"/>
      <c r="D209" s="42"/>
      <c r="E209" s="37"/>
      <c r="F209" s="78"/>
    </row>
    <row r="210" spans="2:6" ht="12.75">
      <c r="B210" s="48"/>
      <c r="C210" s="42"/>
      <c r="D210" s="42"/>
      <c r="E210" s="37"/>
      <c r="F210" s="78"/>
    </row>
    <row r="211" spans="2:6" ht="12.75">
      <c r="B211" s="48"/>
      <c r="C211" s="42"/>
      <c r="D211" s="42"/>
      <c r="E211" s="37"/>
      <c r="F211" s="78"/>
    </row>
    <row r="212" spans="2:5" ht="12.75">
      <c r="B212" s="48"/>
      <c r="C212" s="42"/>
      <c r="D212" s="42"/>
      <c r="E212" s="37"/>
    </row>
    <row r="213" spans="2:5" ht="12.75">
      <c r="B213" s="48"/>
      <c r="C213" s="42"/>
      <c r="D213" s="42"/>
      <c r="E213" s="37"/>
    </row>
  </sheetData>
  <sheetProtection/>
  <mergeCells count="1">
    <mergeCell ref="A4:C4"/>
  </mergeCells>
  <printOptions/>
  <pageMargins left="0.1968503937007874" right="0.1968503937007874" top="0.3937007874015748" bottom="0.8661417322834646" header="0.2362204724409449" footer="0.5905511811023623"/>
  <pageSetup fitToHeight="0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11.421875" defaultRowHeight="12.75"/>
  <sheetData>
    <row r="1" ht="12.75">
      <c r="A1" t="s">
        <v>24</v>
      </c>
    </row>
    <row r="3" spans="1:3" ht="12.75">
      <c r="A3" s="13" t="s">
        <v>25</v>
      </c>
      <c r="B3" t="s">
        <v>14</v>
      </c>
      <c r="C3" t="s">
        <v>23</v>
      </c>
    </row>
    <row r="4" spans="1:3" ht="12.75">
      <c r="A4" s="13">
        <v>1</v>
      </c>
      <c r="B4" t="s">
        <v>8</v>
      </c>
      <c r="C4">
        <f>'R1_Junioren'!H1</f>
        <v>39</v>
      </c>
    </row>
    <row r="5" spans="1:3" ht="12.75">
      <c r="A5" s="13">
        <v>2</v>
      </c>
      <c r="B5" t="s">
        <v>10</v>
      </c>
      <c r="C5">
        <f>'R2_Jugend'!H1</f>
        <v>40</v>
      </c>
    </row>
    <row r="6" spans="1:3" ht="12.75">
      <c r="A6" s="13">
        <v>3</v>
      </c>
      <c r="B6" t="s">
        <v>13</v>
      </c>
      <c r="C6">
        <f>'R3_Senioren'!G1</f>
        <v>71</v>
      </c>
    </row>
    <row r="7" spans="1:3" ht="12.75">
      <c r="A7" s="13">
        <v>4</v>
      </c>
      <c r="B7" t="s">
        <v>26</v>
      </c>
      <c r="C7">
        <f>'R4_Frauen'!H1</f>
        <v>51</v>
      </c>
    </row>
    <row r="8" spans="1:3" ht="12.75">
      <c r="A8" s="13">
        <v>5</v>
      </c>
      <c r="B8" t="s">
        <v>20</v>
      </c>
      <c r="C8">
        <f>'R5_Schüler'!G1</f>
        <v>32</v>
      </c>
    </row>
    <row r="9" spans="1:3" ht="12.75">
      <c r="A9" s="13">
        <v>6</v>
      </c>
      <c r="B9" t="s">
        <v>27</v>
      </c>
      <c r="C9">
        <f>'R6_U11_U13'!G1</f>
        <v>19</v>
      </c>
    </row>
    <row r="10" spans="1:3" ht="12.75">
      <c r="A10" s="13">
        <v>7</v>
      </c>
      <c r="B10" t="s">
        <v>219</v>
      </c>
      <c r="C10">
        <f>'R7_Jedermann'!I1</f>
        <v>31</v>
      </c>
    </row>
    <row r="11" spans="1:3" ht="12.75">
      <c r="A11" s="13">
        <v>8</v>
      </c>
      <c r="B11" t="s">
        <v>35</v>
      </c>
      <c r="C11">
        <f>'R8_ABC-Klasse'!I1</f>
        <v>128</v>
      </c>
    </row>
    <row r="12" spans="2:3" ht="12.75">
      <c r="B12" s="16" t="s">
        <v>28</v>
      </c>
      <c r="C12" s="16">
        <f>SUM(C4:C11)</f>
        <v>411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Graf-Soft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Radsportverein</cp:lastModifiedBy>
  <cp:lastPrinted>2012-05-27T15:48:51Z</cp:lastPrinted>
  <dcterms:created xsi:type="dcterms:W3CDTF">2001-04-17T09:05:13Z</dcterms:created>
  <dcterms:modified xsi:type="dcterms:W3CDTF">2012-05-27T17:53:17Z</dcterms:modified>
  <cp:category/>
  <cp:version/>
  <cp:contentType/>
  <cp:contentStatus/>
</cp:coreProperties>
</file>